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/>
  <c r="G120"/>
  <c r="F118"/>
  <c r="F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K105" s="1"/>
  <c r="G108"/>
  <c r="G105" s="1"/>
  <c r="K106"/>
  <c r="G106"/>
  <c r="J105"/>
  <c r="J118" s="1"/>
  <c r="J121" s="1"/>
  <c r="I105"/>
  <c r="I118" s="1"/>
  <c r="I121" s="1"/>
  <c r="H105"/>
  <c r="H118" s="1"/>
  <c r="H121" s="1"/>
  <c r="F105"/>
  <c r="E105"/>
  <c r="E118" s="1"/>
  <c r="E121" s="1"/>
  <c r="D105"/>
  <c r="D118" s="1"/>
  <c r="D121" s="1"/>
  <c r="K104"/>
  <c r="G104"/>
  <c r="K102"/>
  <c r="G102"/>
  <c r="K101"/>
  <c r="K118" s="1"/>
  <c r="K121" s="1"/>
  <c r="G101"/>
  <c r="K99"/>
  <c r="G99"/>
  <c r="K98"/>
  <c r="G98"/>
  <c r="G118" s="1"/>
  <c r="G121" s="1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K58"/>
  <c r="G58"/>
  <c r="G57" s="1"/>
  <c r="G89" s="1"/>
  <c r="K57"/>
  <c r="K89" s="1"/>
  <c r="J57"/>
  <c r="J89" s="1"/>
  <c r="I57"/>
  <c r="I89" s="1"/>
  <c r="H57"/>
  <c r="H89" s="1"/>
  <c r="F57"/>
  <c r="F89" s="1"/>
  <c r="E57"/>
  <c r="E89" s="1"/>
  <c r="D57"/>
  <c r="D89" s="1"/>
  <c r="H55"/>
  <c r="H90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E33"/>
  <c r="D33"/>
  <c r="K31"/>
  <c r="G31"/>
  <c r="K30"/>
  <c r="G30"/>
  <c r="K29"/>
  <c r="K33" s="1"/>
  <c r="G29"/>
  <c r="G33" s="1"/>
  <c r="J28"/>
  <c r="J55" s="1"/>
  <c r="I28"/>
  <c r="I55" s="1"/>
  <c r="I90" s="1"/>
  <c r="H28"/>
  <c r="F28"/>
  <c r="F55" s="1"/>
  <c r="E28"/>
  <c r="E55" s="1"/>
  <c r="E90" s="1"/>
  <c r="D28"/>
  <c r="D55" s="1"/>
  <c r="D90" s="1"/>
  <c r="K26"/>
  <c r="G26"/>
  <c r="K25"/>
  <c r="G25"/>
  <c r="K24"/>
  <c r="K28" s="1"/>
  <c r="K55" s="1"/>
  <c r="K90" s="1"/>
  <c r="G24"/>
  <c r="G28" s="1"/>
  <c r="G55" s="1"/>
  <c r="G90" s="1"/>
  <c r="J90" l="1"/>
  <c r="F90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<sst xmlns="http://schemas.openxmlformats.org/spreadsheetml/2006/main" count="353" uniqueCount="227">
  <si>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</si>
  <si>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</si>
  <si>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</si>
  <si>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</si>
  <si>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</si>
  <si>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</si>
  <si>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</si>
  <si>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</si>
  <si>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</si>
  <si>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</si>
  <si>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</si>
  <si>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</si>
  <si>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</si>
  <si>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</si>
  <si>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</si>
  <si>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</si>
  <si>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</si>
  <si>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85.14</t>
  </si>
  <si>
    <t>Учреждение</t>
  </si>
  <si>
    <t>по ОКПО</t>
  </si>
  <si>
    <t>41933347</t>
  </si>
  <si>
    <t>3</t>
  </si>
  <si>
    <t>VID</t>
  </si>
  <si>
    <t>Муниципальное бюджетное общеобразовательное учреждение «Основная общеобразовательная школа № 17»</t>
  </si>
  <si>
    <t>ИНН</t>
  </si>
  <si>
    <t>3128028083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</si>
  <si>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</si>
  <si>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</si>
  <si>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</si>
  <si>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</si>
  <si>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</si>
  <si>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</si>
  <si>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</si>
  <si>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</si>
  <si>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</si>
  <si>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</si>
  <si>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</si>
  <si>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</si>
  <si>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</si>
  <si>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</si>
  <si>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</si>
  <si>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</si>
  <si>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</si>
  <si>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</si>
  <si>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</si>
  <si>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</si>
  <si>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</si>
  <si>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</si>
  <si>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</si>
  <si>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</si>
  <si>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</si>
  <si>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</si>
  <si>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</si>
  <si>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</si>
  <si>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</si>
  <si>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</si>
  <si>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</si>
  <si>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</si>
  <si>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</si>
  <si>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</si>
  <si>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</si>
  <si>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</si>
  <si>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</si>
  <si>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</si>
  <si>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</si>
  <si>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</si>
  <si>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</si>
  <si>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</si>
  <si>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</si>
  <si>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</si>
  <si>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</si>
  <si>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</si>
  <si>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</si>
  <si>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</si>
  <si>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</si>
  <si>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</si>
  <si>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</si>
  <si>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</si>
  <si>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</si>
  <si>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</si>
  <si>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</si>
  <si>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</si>
  <si>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</si>
  <si>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</si>
  <si>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</si>
  <si>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</si>
  <si>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</si>
  <si>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</si>
  <si>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</si>
  <si>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</si>
  <si>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</si>
  <si>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</si>
  <si>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</si>
  <si>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</si>
  <si>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</si>
  <si>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</si>
  <si>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</si>
  <si>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</si>
  <si>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</si>
  <si>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</si>
  <si>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</si>
  <si>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</si>
  <si>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</si>
  <si>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</si>
  <si>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</si>
  <si>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</si>
  <si>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</si>
  <si>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</si>
  <si>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</si>
  <si>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</si>
  <si>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</si>
  <si>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</si>
  <si>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</si>
  <si>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</si>
  <si>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</si>
  <si>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</si>
  <si>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</si>
  <si>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</si>
  <si>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</si>
  <si>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</si>
  <si>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</si>
  <si>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</si>
  <si>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</si>
  <si>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</si>
  <si>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</si>
  <si>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</si>
  <si>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</si>
  <si>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</si>
  <si>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</si>
  <si>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</si>
  <si>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</si>
  <si>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</si>
  <si>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</si>
  <si>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</si>
  <si>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</si>
  <si>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</si>
  <si>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</si>
  <si>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</si>
  <si>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</si>
  <si>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</si>
  <si>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</si>
  <si>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</si>
  <si>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</si>
  <si>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</si>
  <si>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</si>
  <si>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</si>
  <si>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</si>
  <si>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</si>
  <si>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</si>
  <si>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</si>
  <si>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</si>
  <si>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</si>
  <si>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</si>
  <si>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</si>
  <si>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</si>
  <si>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</si>
  <si>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</si>
  <si>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</si>
  <si>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</si>
  <si>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</si>
  <si>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</si>
  <si>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</si>
  <si>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</si>
  <si>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</si>
  <si>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</si>
  <si>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</si>
  <si>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</si>
  <si>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</si>
  <si>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</si>
  <si>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</si>
  <si>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</si>
  <si>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</si>
  <si>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</si>
  <si>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</si>
  <si>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</si>
  <si>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</si>
  <si>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</si>
  <si>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</si>
  <si>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</si>
  <si>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</si>
  <si>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</si>
  <si>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</si>
  <si>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</si>
  <si>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</si>
  <si>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</si>
  <si>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</si>
  <si>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</si>
  <si>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</si>
  <si>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</si>
  <si>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</si>
  <si>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</si>
  <si>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</si>
  <si>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</si>
  <si>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</si>
  <si>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</si>
  <si>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</si>
  <si>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</si>
  <si>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</si>
  <si>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Чуева Л.М.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</si>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</sst>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936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workbookViewId="0">
      <selection activeCell="F23" sqref="F23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10.5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7.2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12.75" customHeight="1">
      <c r="B9" s="196"/>
      <c r="C9" s="197" t="s">
        <v>23</v>
      </c>
      <c r="D9" s="197"/>
      <c r="E9" s="197"/>
      <c r="F9" s="197"/>
      <c r="G9" s="197"/>
      <c r="H9" s="197"/>
      <c r="I9" s="197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8" t="s">
        <v>29</v>
      </c>
      <c r="D11" s="188"/>
      <c r="E11" s="188"/>
      <c r="F11" s="188"/>
      <c r="G11" s="188"/>
      <c r="H11" s="188"/>
      <c r="I11" s="188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89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90" t="s">
        <v>39</v>
      </c>
      <c r="D14" s="190"/>
      <c r="E14" s="190"/>
      <c r="F14" s="190"/>
      <c r="G14" s="190"/>
      <c r="H14" s="190"/>
      <c r="I14" s="190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1"/>
      <c r="D16" s="191"/>
      <c r="E16" s="191"/>
      <c r="F16" s="191"/>
      <c r="G16" s="191"/>
      <c r="H16" s="191"/>
      <c r="I16" s="191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6" t="s">
        <v>50</v>
      </c>
      <c r="E18" s="177"/>
      <c r="F18" s="177"/>
      <c r="G18" s="178"/>
      <c r="H18" s="176" t="s">
        <v>51</v>
      </c>
      <c r="I18" s="177"/>
      <c r="J18" s="177"/>
      <c r="K18" s="177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79" t="s">
        <v>57</v>
      </c>
      <c r="H19" s="36" t="s">
        <v>54</v>
      </c>
      <c r="I19" s="37" t="s">
        <v>55</v>
      </c>
      <c r="J19" s="37" t="s">
        <v>56</v>
      </c>
      <c r="K19" s="181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0"/>
      <c r="H20" s="36" t="s">
        <v>61</v>
      </c>
      <c r="I20" s="36" t="s">
        <v>62</v>
      </c>
      <c r="J20" s="36" t="s">
        <v>63</v>
      </c>
      <c r="K20" s="182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0"/>
      <c r="H21" s="36" t="s">
        <v>66</v>
      </c>
      <c r="I21" s="36" t="s">
        <v>67</v>
      </c>
      <c r="J21" s="36" t="s">
        <v>54</v>
      </c>
      <c r="K21" s="182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46683033.229999997</v>
      </c>
      <c r="F24" s="53">
        <v>2628475.85</v>
      </c>
      <c r="G24" s="54">
        <f>D24+E24+F24</f>
        <v>49311509.079999998</v>
      </c>
      <c r="H24" s="52">
        <v>0</v>
      </c>
      <c r="I24" s="53">
        <v>57269035.649999999</v>
      </c>
      <c r="J24" s="53">
        <v>2561176.4500000002</v>
      </c>
      <c r="K24" s="55">
        <f>H24+I24+J24</f>
        <v>59830212.100000001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29436876.440000001</v>
      </c>
      <c r="F25" s="53">
        <v>2575042.85</v>
      </c>
      <c r="G25" s="54">
        <f>D25+E25+F25</f>
        <v>32011919.290000003</v>
      </c>
      <c r="H25" s="53">
        <v>0</v>
      </c>
      <c r="I25" s="53">
        <v>37359217.07</v>
      </c>
      <c r="J25" s="53">
        <v>2520606.9500000002</v>
      </c>
      <c r="K25" s="55">
        <f>H25+I25+J25</f>
        <v>39879824.020000003</v>
      </c>
      <c r="L25" s="33"/>
      <c r="M25" s="33"/>
    </row>
    <row r="26" spans="2:13" ht="12.75" customHeight="1">
      <c r="B26" s="57" t="s">
        <v>77</v>
      </c>
      <c r="C26" s="172" t="s">
        <v>78</v>
      </c>
      <c r="D26" s="164">
        <v>0</v>
      </c>
      <c r="E26" s="164">
        <v>29436876.440000001</v>
      </c>
      <c r="F26" s="164">
        <v>2575042.85</v>
      </c>
      <c r="G26" s="174">
        <f>D26+E26+F26</f>
        <v>32011919.290000003</v>
      </c>
      <c r="H26" s="164">
        <v>0</v>
      </c>
      <c r="I26" s="164">
        <v>37359217.07</v>
      </c>
      <c r="J26" s="164">
        <v>2520606.9500000002</v>
      </c>
      <c r="K26" s="166">
        <f>H26+I26+J26</f>
        <v>39879824.020000003</v>
      </c>
      <c r="L26" s="168"/>
      <c r="M26" s="169"/>
    </row>
    <row r="27" spans="2:13">
      <c r="B27" s="58" t="s">
        <v>79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17246156.789999995</v>
      </c>
      <c r="F28" s="60">
        <f t="shared" si="0"/>
        <v>53433</v>
      </c>
      <c r="G28" s="60">
        <f t="shared" si="0"/>
        <v>17299589.789999995</v>
      </c>
      <c r="H28" s="60">
        <f t="shared" si="0"/>
        <v>0</v>
      </c>
      <c r="I28" s="60">
        <f t="shared" si="0"/>
        <v>19909818.579999998</v>
      </c>
      <c r="J28" s="60">
        <f t="shared" si="0"/>
        <v>40569.5</v>
      </c>
      <c r="K28" s="61">
        <f t="shared" si="0"/>
        <v>19950388.079999998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2" t="s">
        <v>86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87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53992285.280000001</v>
      </c>
      <c r="F34" s="63">
        <v>0</v>
      </c>
      <c r="G34" s="64">
        <f>D34+E34+F34</f>
        <v>53992285.280000001</v>
      </c>
      <c r="H34" s="52">
        <v>0</v>
      </c>
      <c r="I34" s="63">
        <v>45408113.759999998</v>
      </c>
      <c r="J34" s="63">
        <v>0</v>
      </c>
      <c r="K34" s="65">
        <f>H34+I34+J34</f>
        <v>45408113.759999998</v>
      </c>
      <c r="L34" s="33"/>
      <c r="M34" s="33"/>
    </row>
    <row r="35" spans="2:13" ht="23.25">
      <c r="B35" s="56" t="s">
        <v>92</v>
      </c>
      <c r="C35" s="51" t="s">
        <v>93</v>
      </c>
      <c r="D35" s="53">
        <v>0</v>
      </c>
      <c r="E35" s="63">
        <v>131114.70000000001</v>
      </c>
      <c r="F35" s="63">
        <v>27563.98</v>
      </c>
      <c r="G35" s="64">
        <f>D35+E35+F35</f>
        <v>158678.68000000002</v>
      </c>
      <c r="H35" s="53">
        <v>0</v>
      </c>
      <c r="I35" s="63">
        <v>184259.17</v>
      </c>
      <c r="J35" s="63">
        <v>155214.12</v>
      </c>
      <c r="K35" s="65">
        <f>H35+I35+J35</f>
        <v>339473.29000000004</v>
      </c>
      <c r="L35" s="33"/>
      <c r="M35" s="33"/>
    </row>
    <row r="36" spans="2:13" ht="12.75" customHeight="1">
      <c r="B36" s="57" t="s">
        <v>77</v>
      </c>
      <c r="C36" s="172" t="s">
        <v>94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95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6" t="s">
        <v>50</v>
      </c>
      <c r="E39" s="177"/>
      <c r="F39" s="177"/>
      <c r="G39" s="178"/>
      <c r="H39" s="176" t="s">
        <v>51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79" t="s">
        <v>57</v>
      </c>
      <c r="H40" s="36" t="s">
        <v>54</v>
      </c>
      <c r="I40" s="37" t="s">
        <v>55</v>
      </c>
      <c r="J40" s="37" t="s">
        <v>56</v>
      </c>
      <c r="K40" s="181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0"/>
      <c r="H41" s="36" t="s">
        <v>61</v>
      </c>
      <c r="I41" s="36" t="s">
        <v>62</v>
      </c>
      <c r="J41" s="36" t="s">
        <v>63</v>
      </c>
      <c r="K41" s="182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0"/>
      <c r="H42" s="36" t="s">
        <v>66</v>
      </c>
      <c r="I42" s="36" t="s">
        <v>67</v>
      </c>
      <c r="J42" s="36" t="s">
        <v>54</v>
      </c>
      <c r="K42" s="182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>
        <v>0</v>
      </c>
      <c r="E44" s="71">
        <v>13295.4</v>
      </c>
      <c r="F44" s="71">
        <v>0</v>
      </c>
      <c r="G44" s="72">
        <f>D44+E44+F44</f>
        <v>13295.4</v>
      </c>
      <c r="H44" s="71">
        <v>0</v>
      </c>
      <c r="I44" s="71">
        <v>13295.4</v>
      </c>
      <c r="J44" s="71">
        <v>0</v>
      </c>
      <c r="K44" s="73">
        <f>H44+I44+J44</f>
        <v>13295.4</v>
      </c>
      <c r="L44" s="33"/>
      <c r="M44" s="33"/>
    </row>
    <row r="45" spans="2:13">
      <c r="B45" s="57" t="s">
        <v>77</v>
      </c>
      <c r="C45" s="172" t="s">
        <v>99</v>
      </c>
      <c r="D45" s="164"/>
      <c r="E45" s="164"/>
      <c r="F45" s="164"/>
      <c r="G45" s="174">
        <f>D45+E45+F45</f>
        <v>0</v>
      </c>
      <c r="H45" s="164"/>
      <c r="I45" s="164"/>
      <c r="J45" s="164"/>
      <c r="K45" s="166">
        <f>H45+I45+J45</f>
        <v>0</v>
      </c>
      <c r="L45" s="168"/>
      <c r="M45" s="169"/>
    </row>
    <row r="46" spans="2:13">
      <c r="B46" s="58" t="s">
        <v>100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2" t="s">
        <v>105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95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0</v>
      </c>
      <c r="E55" s="82">
        <f t="shared" si="2"/>
        <v>71382852.170000002</v>
      </c>
      <c r="F55" s="82">
        <f t="shared" si="2"/>
        <v>80996.98</v>
      </c>
      <c r="G55" s="82">
        <f t="shared" si="2"/>
        <v>71463849.150000006</v>
      </c>
      <c r="H55" s="82">
        <f t="shared" si="2"/>
        <v>0</v>
      </c>
      <c r="I55" s="82">
        <f t="shared" si="2"/>
        <v>65515486.909999996</v>
      </c>
      <c r="J55" s="82">
        <f t="shared" si="2"/>
        <v>195783.62</v>
      </c>
      <c r="K55" s="83">
        <f t="shared" si="2"/>
        <v>65711270.529999994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38800</v>
      </c>
      <c r="F57" s="60">
        <f t="shared" si="3"/>
        <v>248510.72</v>
      </c>
      <c r="G57" s="60">
        <f t="shared" si="3"/>
        <v>287310.71999999997</v>
      </c>
      <c r="H57" s="60">
        <f t="shared" si="3"/>
        <v>0</v>
      </c>
      <c r="I57" s="60">
        <f t="shared" si="3"/>
        <v>106914</v>
      </c>
      <c r="J57" s="60">
        <f t="shared" si="3"/>
        <v>296588.03999999998</v>
      </c>
      <c r="K57" s="88">
        <f t="shared" si="3"/>
        <v>403502.04</v>
      </c>
      <c r="L57" s="33"/>
      <c r="M57" s="33"/>
    </row>
    <row r="58" spans="2:13">
      <c r="B58" s="57" t="s">
        <v>119</v>
      </c>
      <c r="C58" s="172" t="s">
        <v>120</v>
      </c>
      <c r="D58" s="164">
        <v>0</v>
      </c>
      <c r="E58" s="164">
        <v>38800</v>
      </c>
      <c r="F58" s="164">
        <v>248510.72</v>
      </c>
      <c r="G58" s="174">
        <f>D58+E58+F58</f>
        <v>287310.71999999997</v>
      </c>
      <c r="H58" s="164">
        <v>0</v>
      </c>
      <c r="I58" s="164">
        <v>106914</v>
      </c>
      <c r="J58" s="164">
        <v>296588.03999999998</v>
      </c>
      <c r="K58" s="166">
        <f>H58+I58+J58</f>
        <v>403502.04</v>
      </c>
      <c r="L58" s="168"/>
      <c r="M58" s="169"/>
    </row>
    <row r="59" spans="2:13" ht="12.75" customHeight="1">
      <c r="B59" s="58" t="s">
        <v>121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2" t="s">
        <v>124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125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77</v>
      </c>
      <c r="C63" s="172" t="s">
        <v>126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100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2" t="s">
        <v>133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100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134</v>
      </c>
      <c r="C70" s="51" t="s">
        <v>135</v>
      </c>
      <c r="D70" s="53">
        <v>273769.95</v>
      </c>
      <c r="E70" s="63">
        <v>222836619.59</v>
      </c>
      <c r="F70" s="63">
        <v>575518.21</v>
      </c>
      <c r="G70" s="64">
        <f>D70+E70+F70</f>
        <v>223685907.75</v>
      </c>
      <c r="H70" s="53">
        <v>569314.26</v>
      </c>
      <c r="I70" s="63">
        <v>173242370.56</v>
      </c>
      <c r="J70" s="75">
        <v>479345.56</v>
      </c>
      <c r="K70" s="55">
        <f>H70+I70+J70</f>
        <v>174291030.38</v>
      </c>
      <c r="L70" s="33"/>
      <c r="M70" s="33"/>
    </row>
    <row r="71" spans="2:13">
      <c r="B71" s="57" t="s">
        <v>77</v>
      </c>
      <c r="C71" s="172" t="s">
        <v>136</v>
      </c>
      <c r="D71" s="164"/>
      <c r="E71" s="164">
        <v>76486750</v>
      </c>
      <c r="F71" s="164">
        <v>295281.48</v>
      </c>
      <c r="G71" s="174">
        <f>D71+E71+F71</f>
        <v>76782031.480000004</v>
      </c>
      <c r="H71" s="164">
        <v>284551</v>
      </c>
      <c r="I71" s="164">
        <v>87272749</v>
      </c>
      <c r="J71" s="164">
        <v>162913.92000000001</v>
      </c>
      <c r="K71" s="166">
        <f>H71+I71+J71</f>
        <v>87720213.920000002</v>
      </c>
      <c r="L71" s="168"/>
      <c r="M71" s="169"/>
    </row>
    <row r="72" spans="2:13">
      <c r="B72" s="58" t="s">
        <v>137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138</v>
      </c>
      <c r="C73" s="51" t="s">
        <v>139</v>
      </c>
      <c r="D73" s="53">
        <v>0</v>
      </c>
      <c r="E73" s="53">
        <v>0</v>
      </c>
      <c r="F73" s="53">
        <v>0</v>
      </c>
      <c r="G73" s="54">
        <f>D73+E73+F73</f>
        <v>0</v>
      </c>
      <c r="H73" s="53">
        <v>0</v>
      </c>
      <c r="I73" s="53">
        <v>13732.47</v>
      </c>
      <c r="J73" s="53">
        <v>0</v>
      </c>
      <c r="K73" s="65">
        <f>H73+I73+J73</f>
        <v>13732.47</v>
      </c>
      <c r="L73" s="33"/>
      <c r="M73" s="33"/>
    </row>
    <row r="74" spans="2:13" s="95" customFormat="1" ht="12.75">
      <c r="B74" s="57" t="s">
        <v>77</v>
      </c>
      <c r="C74" s="172" t="s">
        <v>140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137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6" t="s">
        <v>50</v>
      </c>
      <c r="E77" s="177"/>
      <c r="F77" s="177"/>
      <c r="G77" s="178"/>
      <c r="H77" s="176" t="s">
        <v>51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79" t="s">
        <v>57</v>
      </c>
      <c r="H78" s="36" t="s">
        <v>54</v>
      </c>
      <c r="I78" s="37" t="s">
        <v>55</v>
      </c>
      <c r="J78" s="37" t="s">
        <v>56</v>
      </c>
      <c r="K78" s="181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0"/>
      <c r="H79" s="36" t="s">
        <v>61</v>
      </c>
      <c r="I79" s="36" t="s">
        <v>62</v>
      </c>
      <c r="J79" s="36" t="s">
        <v>63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0"/>
      <c r="H80" s="36" t="s">
        <v>66</v>
      </c>
      <c r="I80" s="36" t="s">
        <v>67</v>
      </c>
      <c r="J80" s="36" t="s">
        <v>54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2" t="s">
        <v>144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100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72" t="s">
        <v>147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148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273769.95</v>
      </c>
      <c r="E89" s="100">
        <f t="shared" si="4"/>
        <v>222875419.59</v>
      </c>
      <c r="F89" s="100">
        <f t="shared" si="4"/>
        <v>824028.92999999993</v>
      </c>
      <c r="G89" s="100">
        <f t="shared" si="4"/>
        <v>223973218.47</v>
      </c>
      <c r="H89" s="100">
        <f t="shared" si="4"/>
        <v>569314.26</v>
      </c>
      <c r="I89" s="100">
        <f t="shared" si="4"/>
        <v>173363017.03</v>
      </c>
      <c r="J89" s="100">
        <f t="shared" si="4"/>
        <v>775933.6</v>
      </c>
      <c r="K89" s="101">
        <f t="shared" si="4"/>
        <v>174708264.88999999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273769.95</v>
      </c>
      <c r="E90" s="103">
        <f t="shared" si="5"/>
        <v>294258271.75999999</v>
      </c>
      <c r="F90" s="103">
        <f t="shared" si="5"/>
        <v>905025.90999999992</v>
      </c>
      <c r="G90" s="103">
        <f t="shared" si="5"/>
        <v>295437067.62</v>
      </c>
      <c r="H90" s="103">
        <f t="shared" si="5"/>
        <v>569314.26</v>
      </c>
      <c r="I90" s="103">
        <f t="shared" si="5"/>
        <v>238878503.94</v>
      </c>
      <c r="J90" s="103">
        <f t="shared" si="5"/>
        <v>971717.22</v>
      </c>
      <c r="K90" s="104">
        <f t="shared" si="5"/>
        <v>240419535.41999999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6" t="s">
        <v>50</v>
      </c>
      <c r="E92" s="177"/>
      <c r="F92" s="177"/>
      <c r="G92" s="178"/>
      <c r="H92" s="176" t="s">
        <v>51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79" t="s">
        <v>57</v>
      </c>
      <c r="H93" s="36" t="s">
        <v>54</v>
      </c>
      <c r="I93" s="37" t="s">
        <v>55</v>
      </c>
      <c r="J93" s="37" t="s">
        <v>56</v>
      </c>
      <c r="K93" s="181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0"/>
      <c r="H94" s="36" t="s">
        <v>61</v>
      </c>
      <c r="I94" s="36" t="s">
        <v>62</v>
      </c>
      <c r="J94" s="36" t="s">
        <v>63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0"/>
      <c r="H95" s="36" t="s">
        <v>66</v>
      </c>
      <c r="I95" s="36" t="s">
        <v>67</v>
      </c>
      <c r="J95" s="36" t="s">
        <v>54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2" t="s">
        <v>160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100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161</v>
      </c>
      <c r="C101" s="51" t="s">
        <v>162</v>
      </c>
      <c r="D101" s="53">
        <v>0</v>
      </c>
      <c r="E101" s="63">
        <v>856220.3</v>
      </c>
      <c r="F101" s="63">
        <v>0</v>
      </c>
      <c r="G101" s="64">
        <f>D101+E101+F101</f>
        <v>856220.3</v>
      </c>
      <c r="H101" s="63">
        <v>0</v>
      </c>
      <c r="I101" s="63">
        <v>1408979.16</v>
      </c>
      <c r="J101" s="63">
        <v>0</v>
      </c>
      <c r="K101" s="55">
        <f>H101+I101+J101</f>
        <v>1408979.16</v>
      </c>
      <c r="L101" s="33"/>
      <c r="M101" s="33"/>
    </row>
    <row r="102" spans="2:13" s="95" customFormat="1" ht="12.75">
      <c r="B102" s="57" t="s">
        <v>77</v>
      </c>
      <c r="C102" s="172" t="s">
        <v>163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137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164</v>
      </c>
      <c r="C104" s="51" t="s">
        <v>165</v>
      </c>
      <c r="D104" s="53">
        <v>0</v>
      </c>
      <c r="E104" s="63">
        <v>813028.35</v>
      </c>
      <c r="F104" s="63">
        <v>0</v>
      </c>
      <c r="G104" s="64">
        <f>D104+E104+F104</f>
        <v>813028.35</v>
      </c>
      <c r="H104" s="63">
        <v>0</v>
      </c>
      <c r="I104" s="63">
        <v>0</v>
      </c>
      <c r="J104" s="63">
        <v>0</v>
      </c>
      <c r="K104" s="55">
        <f>H104+I104+J104</f>
        <v>0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50176.800000000003</v>
      </c>
      <c r="G105" s="60">
        <f>G106+G108+G109+G110+G111</f>
        <v>50176.800000000003</v>
      </c>
      <c r="H105" s="60">
        <f>H108+H109+H110+H111</f>
        <v>0</v>
      </c>
      <c r="I105" s="60">
        <f>I108+I109+I110+I111</f>
        <v>0</v>
      </c>
      <c r="J105" s="60">
        <f>J106+J108+J109+J110+J111</f>
        <v>34087.5</v>
      </c>
      <c r="K105" s="61">
        <f>K106+K108+K109+K110+K111</f>
        <v>34087.5</v>
      </c>
      <c r="L105" s="33"/>
      <c r="M105" s="33"/>
    </row>
    <row r="106" spans="2:13" s="95" customFormat="1" ht="12.75">
      <c r="B106" s="57" t="s">
        <v>119</v>
      </c>
      <c r="C106" s="172" t="s">
        <v>168</v>
      </c>
      <c r="D106" s="170" t="s">
        <v>169</v>
      </c>
      <c r="E106" s="170" t="s">
        <v>169</v>
      </c>
      <c r="F106" s="164">
        <v>50176.800000000003</v>
      </c>
      <c r="G106" s="174">
        <f>F106</f>
        <v>50176.800000000003</v>
      </c>
      <c r="H106" s="170" t="s">
        <v>169</v>
      </c>
      <c r="I106" s="170" t="s">
        <v>169</v>
      </c>
      <c r="J106" s="164">
        <v>34087.5</v>
      </c>
      <c r="K106" s="166">
        <f>J106</f>
        <v>34087.5</v>
      </c>
      <c r="L106" s="168"/>
      <c r="M106" s="169"/>
    </row>
    <row r="107" spans="2:13" s="95" customFormat="1" ht="22.5">
      <c r="B107" s="58" t="s">
        <v>170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>
        <v>0</v>
      </c>
      <c r="E112" s="63">
        <v>0</v>
      </c>
      <c r="F112" s="63">
        <v>5465.11</v>
      </c>
      <c r="G112" s="64">
        <f t="shared" si="6"/>
        <v>5465.11</v>
      </c>
      <c r="H112" s="63">
        <v>0</v>
      </c>
      <c r="I112" s="63">
        <v>0</v>
      </c>
      <c r="J112" s="63">
        <v>5499.15</v>
      </c>
      <c r="K112" s="55">
        <f t="shared" si="7"/>
        <v>5499.15</v>
      </c>
      <c r="L112" s="33"/>
      <c r="M112" s="33"/>
    </row>
    <row r="113" spans="2:13" s="95" customFormat="1" ht="12.75">
      <c r="B113" s="57" t="s">
        <v>77</v>
      </c>
      <c r="C113" s="172" t="s">
        <v>181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137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85254800.430000007</v>
      </c>
      <c r="F115" s="75">
        <v>0</v>
      </c>
      <c r="G115" s="64">
        <f>D115+E115+F115</f>
        <v>85254800.430000007</v>
      </c>
      <c r="H115" s="111">
        <v>0</v>
      </c>
      <c r="I115" s="75">
        <v>80282512.280000001</v>
      </c>
      <c r="J115" s="75">
        <v>0</v>
      </c>
      <c r="K115" s="55">
        <f>H115+I115+J115</f>
        <v>80282512.280000001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273769.95</v>
      </c>
      <c r="E116" s="53">
        <v>222836619.59</v>
      </c>
      <c r="F116" s="53">
        <v>416578.91</v>
      </c>
      <c r="G116" s="64">
        <f>D116+E116+F116</f>
        <v>223526968.44999999</v>
      </c>
      <c r="H116" s="53">
        <v>569314.26</v>
      </c>
      <c r="I116" s="53">
        <v>173242370.56</v>
      </c>
      <c r="J116" s="53">
        <v>294791.96000000002</v>
      </c>
      <c r="K116" s="55">
        <f>H116+I116+J116</f>
        <v>174106476.78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3162514.92</v>
      </c>
      <c r="F117" s="53">
        <v>0</v>
      </c>
      <c r="G117" s="64">
        <f>D117+E117+F117</f>
        <v>3162514.92</v>
      </c>
      <c r="H117" s="53">
        <v>0</v>
      </c>
      <c r="I117" s="53">
        <v>2944621.87</v>
      </c>
      <c r="J117" s="53">
        <v>0</v>
      </c>
      <c r="K117" s="55">
        <f>H117+I117+J117</f>
        <v>2944621.87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273769.95</v>
      </c>
      <c r="E118" s="113">
        <f t="shared" si="8"/>
        <v>312923183.59000003</v>
      </c>
      <c r="F118" s="113">
        <f t="shared" si="8"/>
        <v>472220.81999999995</v>
      </c>
      <c r="G118" s="113">
        <f t="shared" si="8"/>
        <v>313669174.36000001</v>
      </c>
      <c r="H118" s="113">
        <f t="shared" si="8"/>
        <v>569314.26</v>
      </c>
      <c r="I118" s="113">
        <f t="shared" si="8"/>
        <v>257878483.87</v>
      </c>
      <c r="J118" s="113">
        <f t="shared" si="8"/>
        <v>334378.61000000004</v>
      </c>
      <c r="K118" s="114">
        <f t="shared" si="8"/>
        <v>258782176.74000001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0</v>
      </c>
      <c r="E120" s="53">
        <v>-18664911.829999998</v>
      </c>
      <c r="F120" s="53">
        <v>432805.09</v>
      </c>
      <c r="G120" s="54">
        <f>D120+E120+F120</f>
        <v>-18232106.739999998</v>
      </c>
      <c r="H120" s="53">
        <v>0</v>
      </c>
      <c r="I120" s="53">
        <v>-18999979.93</v>
      </c>
      <c r="J120" s="53">
        <v>637338.61</v>
      </c>
      <c r="K120" s="55">
        <f>H120+I120+J120</f>
        <v>-18362641.32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273769.95</v>
      </c>
      <c r="E121" s="120">
        <f t="shared" si="9"/>
        <v>294258271.76000005</v>
      </c>
      <c r="F121" s="120">
        <f t="shared" si="9"/>
        <v>905025.90999999992</v>
      </c>
      <c r="G121" s="120">
        <f t="shared" si="9"/>
        <v>295437067.62</v>
      </c>
      <c r="H121" s="120">
        <f t="shared" si="9"/>
        <v>569314.26</v>
      </c>
      <c r="I121" s="120">
        <f t="shared" si="9"/>
        <v>238878503.94</v>
      </c>
      <c r="J121" s="120">
        <f t="shared" si="9"/>
        <v>971717.22</v>
      </c>
      <c r="K121" s="104">
        <f t="shared" si="9"/>
        <v>240419535.42000002</v>
      </c>
      <c r="L121" s="33"/>
      <c r="M121" s="33"/>
    </row>
    <row r="122" spans="2:13" s="8" customFormat="1" ht="24" customHeight="1">
      <c r="B122" s="159" t="s">
        <v>195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196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1" t="s">
        <v>198</v>
      </c>
      <c r="D125" s="161"/>
      <c r="E125" s="161"/>
      <c r="G125" s="123" t="s">
        <v>199</v>
      </c>
      <c r="H125" s="162"/>
      <c r="I125" s="162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3" t="s">
        <v>201</v>
      </c>
      <c r="D126" s="163"/>
      <c r="E126" s="163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</row>
    <row r="130" spans="2:11" ht="12.75" hidden="1" customHeight="1">
      <c r="B130" s="15"/>
      <c r="C130" s="25"/>
      <c r="D130" s="158" t="s">
        <v>206</v>
      </c>
      <c r="E130" s="158"/>
      <c r="F130" s="153" t="s">
        <v>207</v>
      </c>
      <c r="G130" s="153"/>
      <c r="H130" s="154"/>
      <c r="I130" s="154"/>
      <c r="J130" s="153" t="s">
        <v>208</v>
      </c>
      <c r="K130" s="153"/>
    </row>
    <row r="131" spans="2:11" ht="12.75" hidden="1" customHeight="1">
      <c r="B131" s="15"/>
      <c r="C131" s="25"/>
      <c r="D131" s="152" t="s">
        <v>209</v>
      </c>
      <c r="E131" s="152"/>
      <c r="F131" s="146" t="s">
        <v>210</v>
      </c>
      <c r="G131" s="146"/>
      <c r="H131" s="146" t="s">
        <v>202</v>
      </c>
      <c r="I131" s="146"/>
      <c r="J131" s="146" t="s">
        <v>201</v>
      </c>
      <c r="K131" s="14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211</v>
      </c>
      <c r="C133" s="128"/>
      <c r="D133" s="153"/>
      <c r="E133" s="153"/>
      <c r="F133" s="154"/>
      <c r="G133" s="154"/>
      <c r="H133" s="153"/>
      <c r="I133" s="153"/>
      <c r="J133" s="153"/>
      <c r="K133" s="153"/>
    </row>
    <row r="134" spans="2:11" ht="16.5" hidden="1" customHeight="1">
      <c r="B134" s="129" t="s">
        <v>212</v>
      </c>
      <c r="C134" s="122"/>
      <c r="D134" s="146" t="s">
        <v>210</v>
      </c>
      <c r="E134" s="146"/>
      <c r="F134" s="146" t="s">
        <v>202</v>
      </c>
      <c r="G134" s="146"/>
      <c r="H134" s="146" t="s">
        <v>201</v>
      </c>
      <c r="I134" s="146"/>
      <c r="J134" s="147" t="s">
        <v>213</v>
      </c>
      <c r="K134" s="14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48"/>
      <c r="G137" s="149"/>
      <c r="H137" s="150" t="s">
        <v>214</v>
      </c>
      <c r="I137" s="150"/>
      <c r="J137" s="151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41"/>
      <c r="G138" s="141"/>
      <c r="H138" s="141"/>
      <c r="I138" s="141"/>
      <c r="J138" s="141"/>
      <c r="K138" s="3"/>
    </row>
    <row r="139" spans="2:11" ht="15.75" hidden="1" thickTop="1">
      <c r="B139" s="1"/>
      <c r="C139" s="2"/>
      <c r="D139" s="3"/>
      <c r="E139" s="3"/>
      <c r="F139" s="142" t="s">
        <v>216</v>
      </c>
      <c r="G139" s="143"/>
      <c r="H139" s="144"/>
      <c r="I139" s="144"/>
      <c r="J139" s="145"/>
      <c r="K139" s="3"/>
    </row>
    <row r="140" spans="2:11" hidden="1">
      <c r="B140" s="1"/>
      <c r="C140" s="2"/>
      <c r="D140" s="3"/>
      <c r="E140" s="3"/>
      <c r="F140" s="135" t="s">
        <v>217</v>
      </c>
      <c r="G140" s="136"/>
      <c r="H140" s="137"/>
      <c r="I140" s="137"/>
      <c r="J140" s="138"/>
      <c r="K140" s="3"/>
    </row>
    <row r="141" spans="2:11" hidden="1">
      <c r="B141" s="1"/>
      <c r="C141" s="2"/>
      <c r="D141" s="3"/>
      <c r="E141" s="3"/>
      <c r="F141" s="135" t="s">
        <v>218</v>
      </c>
      <c r="G141" s="136"/>
      <c r="H141" s="139"/>
      <c r="I141" s="139"/>
      <c r="J141" s="140"/>
      <c r="K141" s="3"/>
    </row>
    <row r="142" spans="2:11" hidden="1">
      <c r="B142" s="1"/>
      <c r="C142" s="2"/>
      <c r="D142" s="3"/>
      <c r="E142" s="3"/>
      <c r="F142" s="135" t="s">
        <v>219</v>
      </c>
      <c r="G142" s="136"/>
      <c r="H142" s="139"/>
      <c r="I142" s="139"/>
      <c r="J142" s="140"/>
      <c r="K142" s="3"/>
    </row>
    <row r="143" spans="2:11" hidden="1">
      <c r="B143" s="1"/>
      <c r="C143" s="2"/>
      <c r="D143" s="3"/>
      <c r="E143" s="3"/>
      <c r="F143" s="135" t="s">
        <v>220</v>
      </c>
      <c r="G143" s="136"/>
      <c r="H143" s="139"/>
      <c r="I143" s="139"/>
      <c r="J143" s="140"/>
      <c r="K143" s="3"/>
    </row>
    <row r="144" spans="2:11" hidden="1">
      <c r="B144" s="1"/>
      <c r="C144" s="2"/>
      <c r="D144" s="3"/>
      <c r="E144" s="3"/>
      <c r="F144" s="135" t="s">
        <v>221</v>
      </c>
      <c r="G144" s="136"/>
      <c r="H144" s="137"/>
      <c r="I144" s="137"/>
      <c r="J144" s="138"/>
      <c r="K144" s="3"/>
    </row>
    <row r="145" spans="2:10" hidden="1">
      <c r="B145" s="1"/>
      <c r="C145" s="2"/>
      <c r="D145" s="3"/>
      <c r="E145" s="3"/>
      <c r="F145" s="135" t="s">
        <v>222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223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224</v>
      </c>
      <c r="G147" s="131"/>
      <c r="H147" s="132"/>
      <c r="I147" s="132"/>
      <c r="J147" s="133"/>
    </row>
    <row r="148" spans="2:10" ht="3.75" hidden="1" customHeight="1" thickTop="1">
      <c r="B148" s="1" t="s">
        <v>225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2024-03-22T08:21:59Z</cp:lastPrinted>
  <dcterms:created xsi:type="dcterms:W3CDTF">2024-03-13T12:39:33Z</dcterms:created>
  <dcterms:modified xsi:type="dcterms:W3CDTF">2024-03-22T08:22:02Z</dcterms:modified>
</cp:coreProperties>
</file>