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05095" localSheetId="0">'0503738'!$B$24:$V$24</definedName>
    <definedName name="TR_30200312267_2388405096" localSheetId="0">'0503738'!$B$25:$V$25</definedName>
    <definedName name="TR_30200312267_2388405097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R28" s="1"/>
  <c r="Q29"/>
  <c r="Q28"/>
  <c r="P28"/>
  <c r="O28"/>
  <c r="N28"/>
  <c r="M28"/>
  <c r="L28"/>
  <c r="K28"/>
  <c r="J28"/>
  <c r="I28"/>
  <c r="T26"/>
  <c r="R26"/>
  <c r="Q26"/>
  <c r="T25"/>
  <c r="R25"/>
  <c r="R23" s="1"/>
  <c r="Q25"/>
  <c r="T24"/>
  <c r="R24"/>
  <c r="Q24"/>
  <c r="Q23"/>
  <c r="Q64" s="1"/>
  <c r="P23"/>
  <c r="P64" s="1"/>
  <c r="O23"/>
  <c r="O64" s="1"/>
  <c r="N23"/>
  <c r="N64" s="1"/>
  <c r="M23"/>
  <c r="L23"/>
  <c r="L64" s="1"/>
  <c r="I23"/>
  <c r="I64" s="1"/>
  <c r="R64" l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<sst xmlns="http://schemas.openxmlformats.org/spreadsheetml/2006/main" count="242" uniqueCount="147">
  <si>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</si>
  <si>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</si>
  <si>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</si>
  <si>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</si>
  <si>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</si>
  <si>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</si>
  <si>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</si>
  <si>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</si>
  <si>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</si>
  <si>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</si>
  <si>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</si>
  <si>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</si>
  <si>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</si>
  <si>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</si>
  <si>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</si>
  <si>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</si>
  <si>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</si>
  <si>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</si>
  <si>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</si>
  <si>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</si>
  <si>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</si>
  <si>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</si>
  <si>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</si>
  <si>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</si>
  <si>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</si>
  <si>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</si>
  <si>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</si>
  <si>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</si>
  <si>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</si>
  <si>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</si>
  <si>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</si>
  <si>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</si>
  <si>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</si>
  <si>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</si>
  <si>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</si>
  <si>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3128028083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</si>
  <si>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</si>
  <si>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</si>
  <si>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</si>
  <si>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</si>
  <si>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</si>
  <si>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</si>
  <si>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</si>
  <si>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</si>
  <si>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</si>
  <si>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</si>
  <si>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</si>
  <si>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</si>
  <si>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</si>
  <si>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</si>
  <si>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</si>
  <si>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</si>
  <si>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</si>
  <si>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</si>
  <si>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</si>
  <si>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</si>
  <si>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</si>
  <si>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</si>
  <si>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</si>
  <si>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</si>
  <si>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</si>
  <si>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</si>
  <si>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</si>
  <si>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</si>
  <si>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</si>
  <si>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</si>
  <si>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</si>
  <si>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</si>
  <si>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</si>
  <si>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</si>
  <si>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</si>
  <si>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</si>
  <si>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</si>
  <si>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</si>
  <si>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</si>
  <si>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</si>
  <si>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</si>
  <si>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</si>
  <si>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</si>
  <si>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</si>
  <si>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</si>
  <si>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</si>
  <si>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</si>
  <si>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</si>
  <si>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</si>
  <si>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</si>
  <si>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</si>
  <si>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</si>
  <si>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</si>
  <si>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</si>
  <si>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</si>
  <si>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</si>
  <si>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</si>
  <si>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</si>
  <si>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</si>
  <si>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</si>
  <si>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</si>
  <si>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</si>
  <si>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</si>
  <si>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</si>
  <si>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</si>
  <si>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</si>
  <si>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</si>
  <si>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</si>
  <si>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</si>
  <si>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</si>
  <si>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</si>
  <si>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</si>
  <si>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</si>
  <si>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</si>
  <si>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</si>
  <si>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</si>
  <si>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</si>
  <si>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</si>
  <si>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</si>
  <si>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Чуева Л.М.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</si>
  <si>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</si>
  <si>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</si>
  <si>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</si>
  <si>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</si>
  <si>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</si>
  <si>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</si>
  <si>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</si>
  <si>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</si>
  <si>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</si>
  <si>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</si>
  <si>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</si>
  <si>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</si>
  <si>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</si>
  <si>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</si>
  <si>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</si>
  <si>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</si>
  <si>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</si>
  <si>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</si>
  <si>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</si>
  <si>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</si>
  <si>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</si>
  <si>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</si>
  <si>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</si>
  <si>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</si>
  <si>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</si>
  <si>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</si>
  <si>
    <t xml:space="preserve">и.о. директора </t>
  </si>
  <si>
    <t>Чайка Е.В.</t>
  </si>
  <si>
    <t>Поливанная Е.Ю.</t>
  </si>
  <si>
    <t>заместитель 
гл. бухгалтера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</si>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</sst>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3640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53" workbookViewId="0">
      <selection activeCell="M92" sqref="M9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SUM(I24:I27)</f>
        <v>272144.43</v>
      </c>
      <c r="J23" s="248"/>
      <c r="K23" s="249"/>
      <c r="L23" s="51">
        <f t="shared" ref="L23:R23" si="0">SUM(L24:L27)</f>
        <v>0</v>
      </c>
      <c r="M23" s="52">
        <f t="shared" si="0"/>
        <v>271940.34999999998</v>
      </c>
      <c r="N23" s="53">
        <f t="shared" si="0"/>
        <v>0</v>
      </c>
      <c r="O23" s="52">
        <f t="shared" si="0"/>
        <v>271932.17</v>
      </c>
      <c r="P23" s="52">
        <f t="shared" si="0"/>
        <v>271932.17</v>
      </c>
      <c r="Q23" s="52">
        <f t="shared" si="0"/>
        <v>8.1799999999930151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9">
        <v>208865.43</v>
      </c>
      <c r="J24" s="230"/>
      <c r="K24" s="231"/>
      <c r="L24" s="60">
        <v>0</v>
      </c>
      <c r="M24" s="60">
        <v>208865.43</v>
      </c>
      <c r="N24" s="61">
        <v>0</v>
      </c>
      <c r="O24" s="62">
        <v>208857.25</v>
      </c>
      <c r="P24" s="60">
        <v>208857.25</v>
      </c>
      <c r="Q24" s="63">
        <f>M24-P24</f>
        <v>8.1799999999930151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9">
        <v>200</v>
      </c>
      <c r="J25" s="230"/>
      <c r="K25" s="231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9">
        <v>63079</v>
      </c>
      <c r="J26" s="230"/>
      <c r="K26" s="231"/>
      <c r="L26" s="60">
        <v>0</v>
      </c>
      <c r="M26" s="60">
        <v>63074.92</v>
      </c>
      <c r="N26" s="61">
        <v>0</v>
      </c>
      <c r="O26" s="62">
        <v>63074.92</v>
      </c>
      <c r="P26" s="60">
        <v>63074.92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2"/>
      <c r="J27" s="233"/>
      <c r="K27" s="234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6" t="s">
        <v>77</v>
      </c>
      <c r="E28" s="207"/>
      <c r="F28" s="207"/>
      <c r="G28" s="207"/>
      <c r="H28" s="208"/>
      <c r="I28" s="235">
        <f t="shared" ref="I28:R28" si="4">SUM(I29:I30)</f>
        <v>0</v>
      </c>
      <c r="J28" s="236">
        <f t="shared" si="4"/>
        <v>0</v>
      </c>
      <c r="K28" s="237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8"/>
      <c r="J29" s="239"/>
      <c r="K29" s="240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1"/>
      <c r="J30" s="242"/>
      <c r="K30" s="243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2" t="s">
        <v>51</v>
      </c>
      <c r="C32" s="201" t="s">
        <v>52</v>
      </c>
      <c r="D32" s="193" t="s">
        <v>90</v>
      </c>
      <c r="E32" s="220"/>
      <c r="F32" s="220"/>
      <c r="G32" s="220"/>
      <c r="H32" s="198"/>
      <c r="I32" s="193" t="s">
        <v>91</v>
      </c>
      <c r="J32" s="220"/>
      <c r="K32" s="198"/>
      <c r="L32" s="180" t="s">
        <v>55</v>
      </c>
      <c r="M32" s="181"/>
      <c r="N32" s="181"/>
      <c r="O32" s="182"/>
      <c r="P32" s="191" t="s">
        <v>56</v>
      </c>
      <c r="Q32" s="180" t="s">
        <v>57</v>
      </c>
      <c r="R32" s="181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3" t="s">
        <v>59</v>
      </c>
      <c r="M33" s="196" t="s">
        <v>60</v>
      </c>
      <c r="N33" s="197"/>
      <c r="O33" s="198" t="s">
        <v>61</v>
      </c>
      <c r="P33" s="192"/>
      <c r="Q33" s="201" t="s">
        <v>62</v>
      </c>
      <c r="R33" s="193" t="s">
        <v>63</v>
      </c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1" t="s">
        <v>64</v>
      </c>
      <c r="N34" s="201" t="s">
        <v>65</v>
      </c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4"/>
      <c r="M35" s="202"/>
      <c r="N35" s="204"/>
      <c r="O35" s="199"/>
      <c r="P35" s="192"/>
      <c r="Q35" s="202"/>
      <c r="R35" s="203"/>
      <c r="S35" s="48"/>
      <c r="T35" s="48"/>
      <c r="U35" s="48"/>
      <c r="V35" s="48"/>
    </row>
    <row r="36" spans="2:22">
      <c r="B36" s="218"/>
      <c r="C36" s="219"/>
      <c r="D36" s="195"/>
      <c r="E36" s="222"/>
      <c r="F36" s="222"/>
      <c r="G36" s="222"/>
      <c r="H36" s="200"/>
      <c r="I36" s="195"/>
      <c r="J36" s="222"/>
      <c r="K36" s="200"/>
      <c r="L36" s="195"/>
      <c r="M36" s="202"/>
      <c r="N36" s="205"/>
      <c r="O36" s="200"/>
      <c r="P36" s="192"/>
      <c r="Q36" s="202"/>
      <c r="R36" s="203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7" t="s">
        <v>26</v>
      </c>
      <c r="E37" s="178"/>
      <c r="F37" s="178"/>
      <c r="G37" s="178"/>
      <c r="H37" s="179"/>
      <c r="I37" s="180" t="s">
        <v>68</v>
      </c>
      <c r="J37" s="181"/>
      <c r="K37" s="182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3" t="s">
        <v>77</v>
      </c>
      <c r="E38" s="184"/>
      <c r="F38" s="184"/>
      <c r="G38" s="184"/>
      <c r="H38" s="185"/>
      <c r="I38" s="227">
        <f>I39+I63</f>
        <v>14867434</v>
      </c>
      <c r="J38" s="227"/>
      <c r="K38" s="227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6"/>
      <c r="E39" s="207"/>
      <c r="F39" s="207"/>
      <c r="G39" s="207"/>
      <c r="H39" s="208"/>
      <c r="I39" s="228">
        <v>14867434</v>
      </c>
      <c r="J39" s="228"/>
      <c r="K39" s="228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6" t="s">
        <v>77</v>
      </c>
      <c r="E40" s="207"/>
      <c r="F40" s="207"/>
      <c r="G40" s="207"/>
      <c r="H40" s="208"/>
      <c r="I40" s="226">
        <v>0</v>
      </c>
      <c r="J40" s="226"/>
      <c r="K40" s="226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2"/>
      <c r="J41" s="213"/>
      <c r="K41" s="214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9"/>
      <c r="J42" s="210"/>
      <c r="K42" s="211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6" t="s">
        <v>77</v>
      </c>
      <c r="E43" s="207"/>
      <c r="F43" s="207"/>
      <c r="G43" s="207"/>
      <c r="H43" s="208"/>
      <c r="I43" s="209">
        <v>0</v>
      </c>
      <c r="J43" s="210"/>
      <c r="K43" s="21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23">
        <f>I50+I53</f>
        <v>0</v>
      </c>
      <c r="J49" s="224"/>
      <c r="K49" s="225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6" t="s">
        <v>77</v>
      </c>
      <c r="E50" s="207"/>
      <c r="F50" s="207"/>
      <c r="G50" s="207"/>
      <c r="H50" s="208"/>
      <c r="I50" s="209">
        <v>0</v>
      </c>
      <c r="J50" s="210"/>
      <c r="K50" s="211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2"/>
      <c r="J51" s="213"/>
      <c r="K51" s="214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9"/>
      <c r="J52" s="210"/>
      <c r="K52" s="211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5"/>
      <c r="J55" s="216"/>
      <c r="K55" s="217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2" t="s">
        <v>51</v>
      </c>
      <c r="C57" s="201" t="s">
        <v>52</v>
      </c>
      <c r="D57" s="193" t="s">
        <v>53</v>
      </c>
      <c r="E57" s="220"/>
      <c r="F57" s="220"/>
      <c r="G57" s="220"/>
      <c r="H57" s="198"/>
      <c r="I57" s="193" t="s">
        <v>91</v>
      </c>
      <c r="J57" s="220"/>
      <c r="K57" s="198"/>
      <c r="L57" s="180" t="s">
        <v>55</v>
      </c>
      <c r="M57" s="181"/>
      <c r="N57" s="181"/>
      <c r="O57" s="182"/>
      <c r="P57" s="191" t="s">
        <v>56</v>
      </c>
      <c r="Q57" s="180" t="s">
        <v>57</v>
      </c>
      <c r="R57" s="181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3" t="s">
        <v>59</v>
      </c>
      <c r="M58" s="196" t="s">
        <v>60</v>
      </c>
      <c r="N58" s="197"/>
      <c r="O58" s="198" t="s">
        <v>61</v>
      </c>
      <c r="P58" s="192"/>
      <c r="Q58" s="201" t="s">
        <v>62</v>
      </c>
      <c r="R58" s="193" t="s">
        <v>63</v>
      </c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1" t="s">
        <v>64</v>
      </c>
      <c r="N59" s="201" t="s">
        <v>65</v>
      </c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4"/>
      <c r="M60" s="202"/>
      <c r="N60" s="204"/>
      <c r="O60" s="199"/>
      <c r="P60" s="192"/>
      <c r="Q60" s="202"/>
      <c r="R60" s="203"/>
      <c r="S60" s="40"/>
      <c r="T60" s="135">
        <v>0</v>
      </c>
      <c r="U60" s="135"/>
      <c r="V60" s="48"/>
    </row>
    <row r="61" spans="2:22">
      <c r="B61" s="218"/>
      <c r="C61" s="219"/>
      <c r="D61" s="195"/>
      <c r="E61" s="222"/>
      <c r="F61" s="222"/>
      <c r="G61" s="222"/>
      <c r="H61" s="200"/>
      <c r="I61" s="195"/>
      <c r="J61" s="222"/>
      <c r="K61" s="200"/>
      <c r="L61" s="195"/>
      <c r="M61" s="202"/>
      <c r="N61" s="205"/>
      <c r="O61" s="200"/>
      <c r="P61" s="192"/>
      <c r="Q61" s="202"/>
      <c r="R61" s="203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7" t="s">
        <v>26</v>
      </c>
      <c r="E62" s="178"/>
      <c r="F62" s="178"/>
      <c r="G62" s="178"/>
      <c r="H62" s="179"/>
      <c r="I62" s="180" t="s">
        <v>68</v>
      </c>
      <c r="J62" s="181"/>
      <c r="K62" s="182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3"/>
      <c r="E63" s="184"/>
      <c r="F63" s="184"/>
      <c r="G63" s="184"/>
      <c r="H63" s="185"/>
      <c r="I63" s="186">
        <v>0</v>
      </c>
      <c r="J63" s="186"/>
      <c r="K63" s="186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7" t="s">
        <v>77</v>
      </c>
      <c r="E64" s="188"/>
      <c r="F64" s="188"/>
      <c r="G64" s="188"/>
      <c r="H64" s="189"/>
      <c r="I64" s="190">
        <f>I23+I28+I38</f>
        <v>15139578.43</v>
      </c>
      <c r="J64" s="190"/>
      <c r="K64" s="190"/>
      <c r="L64" s="141">
        <f t="shared" ref="L64:R64" si="5">L23+L28+L38</f>
        <v>0</v>
      </c>
      <c r="M64" s="141">
        <f t="shared" si="5"/>
        <v>271940.34999999998</v>
      </c>
      <c r="N64" s="141">
        <f t="shared" si="5"/>
        <v>0</v>
      </c>
      <c r="O64" s="141">
        <f t="shared" si="5"/>
        <v>271932.17</v>
      </c>
      <c r="P64" s="141">
        <f t="shared" si="5"/>
        <v>271932.17</v>
      </c>
      <c r="Q64" s="141">
        <f t="shared" si="5"/>
        <v>8.1799999999930151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3" t="s">
        <v>115</v>
      </c>
      <c r="J66" s="173"/>
      <c r="K66" s="173"/>
      <c r="L66" s="173"/>
      <c r="M66" s="176" t="s">
        <v>116</v>
      </c>
      <c r="N66" s="176"/>
      <c r="O66" s="145"/>
      <c r="P66" s="173" t="s">
        <v>117</v>
      </c>
      <c r="Q66" s="173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5" t="s">
        <v>119</v>
      </c>
      <c r="J67" s="175"/>
      <c r="K67" s="175"/>
      <c r="L67" s="175"/>
      <c r="M67" s="176" t="s">
        <v>120</v>
      </c>
      <c r="N67" s="176"/>
      <c r="O67" s="3" t="s">
        <v>118</v>
      </c>
      <c r="P67" s="172" t="s">
        <v>119</v>
      </c>
      <c r="Q67" s="172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3" t="s">
        <v>141</v>
      </c>
      <c r="J69" s="173"/>
      <c r="K69" s="173"/>
      <c r="L69" s="173"/>
      <c r="M69" s="174" t="s">
        <v>122</v>
      </c>
      <c r="N69" s="174"/>
      <c r="O69" s="263" t="s">
        <v>123</v>
      </c>
      <c r="P69" s="263"/>
      <c r="Q69" s="263"/>
      <c r="R69" s="263"/>
    </row>
    <row r="70" spans="2:18" s="48" customFormat="1" ht="34.5" customHeight="1">
      <c r="B70" s="146" t="s">
        <v>124</v>
      </c>
      <c r="C70" s="143"/>
      <c r="D70" s="143"/>
      <c r="E70" s="143"/>
      <c r="F70" s="143"/>
      <c r="G70" s="143"/>
      <c r="H70" s="3" t="s">
        <v>118</v>
      </c>
      <c r="I70" s="175" t="s">
        <v>119</v>
      </c>
      <c r="J70" s="175"/>
      <c r="K70" s="175"/>
      <c r="L70" s="175"/>
      <c r="O70" s="172" t="s">
        <v>125</v>
      </c>
      <c r="P70" s="172"/>
      <c r="Q70" s="172"/>
      <c r="R70" s="172"/>
    </row>
    <row r="71" spans="2:18" s="48" customFormat="1" ht="12.75" customHeight="1">
      <c r="M71" s="176" t="s">
        <v>126</v>
      </c>
      <c r="N71" s="176"/>
      <c r="O71" s="147" t="s">
        <v>142</v>
      </c>
      <c r="P71" s="144"/>
      <c r="Q71" s="173" t="s">
        <v>143</v>
      </c>
      <c r="R71" s="173"/>
    </row>
    <row r="72" spans="2:18" s="48" customFormat="1" ht="12.75" customHeight="1">
      <c r="O72" s="3" t="s">
        <v>127</v>
      </c>
      <c r="P72" s="3" t="s">
        <v>118</v>
      </c>
      <c r="Q72" s="172" t="s">
        <v>119</v>
      </c>
      <c r="R72" s="172"/>
    </row>
    <row r="73" spans="2:18" s="48" customFormat="1" ht="12.75" customHeight="1">
      <c r="B73" s="48" t="s">
        <v>128</v>
      </c>
      <c r="C73" s="173" t="s">
        <v>145</v>
      </c>
      <c r="D73" s="173"/>
      <c r="E73" s="173"/>
      <c r="F73" s="173"/>
      <c r="G73" s="173"/>
      <c r="H73" s="173"/>
      <c r="I73" s="145"/>
      <c r="J73" s="145"/>
      <c r="K73" s="145"/>
      <c r="L73" s="173" t="s">
        <v>144</v>
      </c>
      <c r="M73" s="173"/>
      <c r="N73" s="264" t="s">
        <v>146</v>
      </c>
      <c r="O73" s="264"/>
    </row>
    <row r="74" spans="2:18" s="48" customFormat="1" ht="12.75" customHeight="1">
      <c r="C74" s="143"/>
      <c r="D74" s="143"/>
      <c r="E74" s="143"/>
      <c r="F74" s="143"/>
      <c r="G74" s="143"/>
      <c r="H74" s="148" t="s">
        <v>127</v>
      </c>
      <c r="I74" s="172" t="s">
        <v>118</v>
      </c>
      <c r="J74" s="172"/>
      <c r="K74" s="172"/>
      <c r="L74" s="172" t="s">
        <v>119</v>
      </c>
      <c r="M74" s="172"/>
      <c r="N74" s="172" t="s">
        <v>129</v>
      </c>
      <c r="O74" s="172"/>
    </row>
    <row r="75" spans="2:18" s="48" customFormat="1" ht="12.75" customHeight="1"/>
    <row r="76" spans="2:18" s="48" customFormat="1" ht="12.75" customHeight="1">
      <c r="B76" s="161" t="s">
        <v>140</v>
      </c>
      <c r="C76" s="161"/>
      <c r="D76" s="161"/>
      <c r="E76" s="161"/>
      <c r="F76" s="161"/>
      <c r="G76" s="161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2"/>
      <c r="D79" s="163"/>
      <c r="E79" s="163"/>
      <c r="F79" s="163"/>
      <c r="G79" s="163"/>
      <c r="H79" s="163"/>
      <c r="I79" s="163"/>
      <c r="J79" s="163"/>
      <c r="K79" s="164" t="s">
        <v>130</v>
      </c>
      <c r="L79" s="164"/>
      <c r="M79" s="164"/>
      <c r="N79" s="165"/>
    </row>
    <row r="80" spans="2:18" ht="3.75" hidden="1" customHeight="1" thickTop="1" thickBot="1">
      <c r="C80" s="166"/>
      <c r="D80" s="166"/>
      <c r="E80" s="166"/>
      <c r="F80" s="166"/>
      <c r="G80" s="166"/>
      <c r="H80" s="166"/>
      <c r="I80" s="166"/>
      <c r="J80" s="166"/>
      <c r="K80" s="167"/>
      <c r="L80" s="167"/>
      <c r="M80" s="167"/>
      <c r="N80" s="167"/>
    </row>
    <row r="81" spans="3:14" ht="13.5" hidden="1" customHeight="1" thickTop="1">
      <c r="C81" s="168" t="s">
        <v>131</v>
      </c>
      <c r="D81" s="169"/>
      <c r="E81" s="169"/>
      <c r="F81" s="169"/>
      <c r="G81" s="169"/>
      <c r="H81" s="169"/>
      <c r="I81" s="169"/>
      <c r="J81" s="169"/>
      <c r="K81" s="170"/>
      <c r="L81" s="170"/>
      <c r="M81" s="170"/>
      <c r="N81" s="171"/>
    </row>
    <row r="82" spans="3:14" ht="13.5" hidden="1" customHeight="1">
      <c r="C82" s="149" t="s">
        <v>132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133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134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135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136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137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138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139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'0503738'!TR_30200312267_2388405095</vt:lpstr>
      <vt:lpstr>'0503738'!TR_30200312267_2388405096</vt:lpstr>
      <vt:lpstr>'0503738'!TR_30200312267_2388405097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2024-03-13T12:40:59Z</dcterms:created>
  <dcterms:modified xsi:type="dcterms:W3CDTF">2024-03-22T08:08:54Z</dcterms:modified>
</cp:coreProperties>
</file>