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405156" localSheetId="0">'0503738'!$B$24:$V$24</definedName>
    <definedName name="TR_30200312267_2388405157" localSheetId="0">'0503738'!$B$25:$V$25</definedName>
    <definedName name="TR_30200312267_2388405158" localSheetId="0">'0503738'!$B$26:$V$26</definedName>
    <definedName name="TR_30200312267_2388405159" localSheetId="0">'0503738'!$B$27:$V$27</definedName>
    <definedName name="TR_30200312267_2388405160" localSheetId="0">'0503738'!$B$28:$V$28</definedName>
    <definedName name="TR_30200312267_2388405161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7" i="2"/>
  <c r="R66"/>
  <c r="Q66"/>
  <c r="Q56"/>
  <c r="Q52" s="1"/>
  <c r="R52"/>
  <c r="O52"/>
  <c r="N52"/>
  <c r="M52"/>
  <c r="L52"/>
  <c r="I52"/>
  <c r="R42"/>
  <c r="Q42"/>
  <c r="R41"/>
  <c r="Q41"/>
  <c r="P41"/>
  <c r="P67" s="1"/>
  <c r="O41"/>
  <c r="N41"/>
  <c r="M41"/>
  <c r="L41"/>
  <c r="I41"/>
  <c r="T32"/>
  <c r="R32"/>
  <c r="R31" s="1"/>
  <c r="Q32"/>
  <c r="Q31"/>
  <c r="P31"/>
  <c r="O31"/>
  <c r="N31"/>
  <c r="M31"/>
  <c r="L31"/>
  <c r="K31"/>
  <c r="J31"/>
  <c r="I31"/>
  <c r="I67" s="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Q67" s="1"/>
  <c r="R23"/>
  <c r="P23"/>
  <c r="O23"/>
  <c r="O67" s="1"/>
  <c r="N23"/>
  <c r="N67" s="1"/>
  <c r="M23"/>
  <c r="L23"/>
  <c r="L67" s="1"/>
  <c r="I23"/>
  <c r="R67" l="1"/>
</calcChain>
</file>

<file path=xl/sharedStrings.xml><?xml version="1.0" encoding="utf-8"?>
<sst xmlns="http://schemas.openxmlformats.org/spreadsheetml/2006/main" count="254" uniqueCount="153">
  <si>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</si>
  <si>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</si>
  <si>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</si>
  <si>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</si>
  <si>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</si>
  <si>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</si>
  <si>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</si>
  <si>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</si>
  <si>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</si>
  <si>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</si>
  <si>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</si>
  <si>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</si>
  <si>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</si>
  <si>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</si>
  <si>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</si>
  <si>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</si>
  <si>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>по ОКПО</t>
  </si>
  <si>
    <t>41933347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</si>
  <si>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</si>
  <si>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</si>
  <si>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</si>
  <si>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</si>
  <si>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</si>
  <si>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</si>
  <si>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</si>
  <si>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</si>
  <si>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</si>
  <si>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</si>
  <si>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</si>
  <si>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</si>
  <si>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</si>
  <si>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</si>
  <si>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</si>
  <si>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</si>
  <si>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</si>
  <si>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3128028083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</si>
  <si>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</si>
  <si>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</si>
  <si>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</si>
  <si>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</si>
  <si>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</si>
  <si>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</si>
  <si>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</si>
  <si>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</si>
  <si>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</si>
  <si>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</si>
  <si>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</si>
  <si>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</si>
  <si>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</si>
  <si>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</si>
  <si>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</si>
  <si>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</si>
  <si>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</si>
  <si>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</si>
  <si>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</si>
  <si>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</si>
  <si>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</si>
  <si>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</si>
  <si>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</si>
  <si>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</si>
  <si>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</si>
  <si>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</si>
  <si>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</si>
  <si>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</si>
  <si>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</si>
  <si>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</si>
  <si>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</si>
  <si>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</si>
  <si>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</si>
  <si>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</si>
  <si>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</si>
  <si>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</si>
  <si>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</si>
  <si>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</si>
  <si>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</si>
  <si>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</si>
  <si>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</si>
  <si>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</si>
  <si>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</si>
  <si>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</si>
  <si>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</si>
  <si>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</si>
  <si>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</si>
  <si>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</si>
  <si>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</si>
  <si>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</si>
  <si>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</si>
  <si>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</si>
  <si>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</si>
  <si>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</si>
  <si>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</si>
  <si>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</si>
  <si>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</si>
  <si>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</si>
  <si>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</si>
  <si>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</si>
  <si>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</si>
  <si>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</si>
  <si>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</si>
  <si>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</si>
  <si>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</si>
  <si>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</si>
  <si>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</si>
  <si>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</si>
  <si>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</si>
  <si>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</si>
  <si>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</si>
  <si>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</si>
  <si>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</si>
  <si>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</si>
  <si>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</si>
  <si>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</si>
  <si>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</si>
  <si>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</si>
  <si>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</si>
  <si>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</si>
  <si>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</si>
  <si>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</si>
  <si>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</si>
  <si>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</si>
  <si>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</si>
  <si>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Чуева Л.М.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</si>
  <si>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</si>
  <si>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</si>
  <si>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</si>
  <si>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</si>
  <si>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</si>
  <si>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</si>
  <si>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</si>
  <si>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</si>
  <si>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</si>
  <si>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</si>
  <si>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</si>
  <si>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</si>
  <si>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</si>
  <si>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</si>
  <si>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</si>
  <si>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</si>
  <si>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</si>
  <si>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</si>
  <si>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</si>
  <si>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</si>
  <si>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</si>
  <si>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</si>
  <si>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</si>
  <si>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</si>
  <si>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</si>
  <si>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</si>
  <si>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</si>
  <si>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главный специалист</t>
  </si>
  <si>
    <t>Черкашина С.Ю.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</si>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</sst>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1451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62" workbookViewId="0">
      <selection activeCell="B79" sqref="B79:G7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SUM(I24:I30)</f>
        <v>995665.36</v>
      </c>
      <c r="J23" s="248"/>
      <c r="K23" s="249"/>
      <c r="L23" s="51">
        <f t="shared" ref="L23:R23" si="0">SUM(L24:L30)</f>
        <v>0</v>
      </c>
      <c r="M23" s="52">
        <f t="shared" si="0"/>
        <v>849466.74</v>
      </c>
      <c r="N23" s="53">
        <f t="shared" si="0"/>
        <v>65902</v>
      </c>
      <c r="O23" s="52">
        <f t="shared" si="0"/>
        <v>733164.82</v>
      </c>
      <c r="P23" s="52">
        <f t="shared" si="0"/>
        <v>733164.82</v>
      </c>
      <c r="Q23" s="52">
        <f t="shared" si="0"/>
        <v>116301.91999999998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420222.1</v>
      </c>
      <c r="J24" s="236"/>
      <c r="K24" s="237"/>
      <c r="L24" s="60">
        <v>0</v>
      </c>
      <c r="M24" s="60">
        <v>420222.1</v>
      </c>
      <c r="N24" s="61">
        <v>0</v>
      </c>
      <c r="O24" s="62">
        <v>303920.18</v>
      </c>
      <c r="P24" s="60">
        <v>303920.18</v>
      </c>
      <c r="Q24" s="63">
        <f>M24-P24</f>
        <v>116301.91999999998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1810.3</v>
      </c>
      <c r="J25" s="236"/>
      <c r="K25" s="237"/>
      <c r="L25" s="60">
        <v>0</v>
      </c>
      <c r="M25" s="60">
        <v>1810.3</v>
      </c>
      <c r="N25" s="61">
        <v>0</v>
      </c>
      <c r="O25" s="62">
        <v>1810.3</v>
      </c>
      <c r="P25" s="60">
        <v>1810.3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132909.76000000001</v>
      </c>
      <c r="J26" s="236"/>
      <c r="K26" s="237"/>
      <c r="L26" s="60">
        <v>0</v>
      </c>
      <c r="M26" s="60">
        <v>91784</v>
      </c>
      <c r="N26" s="61">
        <v>0</v>
      </c>
      <c r="O26" s="62">
        <v>91784</v>
      </c>
      <c r="P26" s="60">
        <v>91784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439478.81</v>
      </c>
      <c r="J27" s="236"/>
      <c r="K27" s="237"/>
      <c r="L27" s="60">
        <v>0</v>
      </c>
      <c r="M27" s="60">
        <v>334405.95</v>
      </c>
      <c r="N27" s="61">
        <v>65902</v>
      </c>
      <c r="O27" s="62">
        <v>334405.95</v>
      </c>
      <c r="P27" s="60">
        <v>334405.95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1227.83</v>
      </c>
      <c r="J28" s="236"/>
      <c r="K28" s="237"/>
      <c r="L28" s="60">
        <v>0</v>
      </c>
      <c r="M28" s="60">
        <v>1227.83</v>
      </c>
      <c r="N28" s="61">
        <v>0</v>
      </c>
      <c r="O28" s="62">
        <v>1227.83</v>
      </c>
      <c r="P28" s="60">
        <v>1227.83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5">
        <v>16.559999999999999</v>
      </c>
      <c r="J29" s="236"/>
      <c r="K29" s="237"/>
      <c r="L29" s="60">
        <v>0</v>
      </c>
      <c r="M29" s="60">
        <v>16.559999999999999</v>
      </c>
      <c r="N29" s="61">
        <v>0</v>
      </c>
      <c r="O29" s="62">
        <v>16.559999999999999</v>
      </c>
      <c r="P29" s="60">
        <v>16.559999999999999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853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6" t="s">
        <v>77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82" t="s">
        <v>51</v>
      </c>
      <c r="C35" s="201" t="s">
        <v>52</v>
      </c>
      <c r="D35" s="193" t="s">
        <v>96</v>
      </c>
      <c r="E35" s="220"/>
      <c r="F35" s="220"/>
      <c r="G35" s="220"/>
      <c r="H35" s="198"/>
      <c r="I35" s="193" t="s">
        <v>97</v>
      </c>
      <c r="J35" s="220"/>
      <c r="K35" s="198"/>
      <c r="L35" s="180" t="s">
        <v>55</v>
      </c>
      <c r="M35" s="181"/>
      <c r="N35" s="181"/>
      <c r="O35" s="182"/>
      <c r="P35" s="191" t="s">
        <v>56</v>
      </c>
      <c r="Q35" s="180" t="s">
        <v>57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59</v>
      </c>
      <c r="M36" s="196" t="s">
        <v>60</v>
      </c>
      <c r="N36" s="197"/>
      <c r="O36" s="198" t="s">
        <v>61</v>
      </c>
      <c r="P36" s="192"/>
      <c r="Q36" s="201" t="s">
        <v>62</v>
      </c>
      <c r="R36" s="193" t="s">
        <v>63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64</v>
      </c>
      <c r="N37" s="201" t="s">
        <v>65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7" t="s">
        <v>26</v>
      </c>
      <c r="E40" s="178"/>
      <c r="F40" s="178"/>
      <c r="G40" s="178"/>
      <c r="H40" s="179"/>
      <c r="I40" s="180" t="s">
        <v>68</v>
      </c>
      <c r="J40" s="181"/>
      <c r="K40" s="182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3" t="s">
        <v>77</v>
      </c>
      <c r="E41" s="184"/>
      <c r="F41" s="184"/>
      <c r="G41" s="184"/>
      <c r="H41" s="185"/>
      <c r="I41" s="227">
        <f>I42+I66</f>
        <v>2668029</v>
      </c>
      <c r="J41" s="227"/>
      <c r="K41" s="227"/>
      <c r="L41" s="52">
        <f>L42+L66</f>
        <v>0</v>
      </c>
      <c r="M41" s="52">
        <f>M42+M66</f>
        <v>0</v>
      </c>
      <c r="N41" s="52">
        <f>N42+N66</f>
        <v>0</v>
      </c>
      <c r="O41" s="52">
        <f>O42+O66</f>
        <v>0</v>
      </c>
      <c r="P41" s="52">
        <f>P66</f>
        <v>0</v>
      </c>
      <c r="Q41" s="52">
        <f>Q42+Q66</f>
        <v>0</v>
      </c>
      <c r="R41" s="54">
        <f>R42+R66</f>
        <v>0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6"/>
      <c r="E42" s="207"/>
      <c r="F42" s="207"/>
      <c r="G42" s="207"/>
      <c r="H42" s="208"/>
      <c r="I42" s="228">
        <v>2668029</v>
      </c>
      <c r="J42" s="228"/>
      <c r="K42" s="228"/>
      <c r="L42" s="105">
        <v>0</v>
      </c>
      <c r="M42" s="105">
        <v>0</v>
      </c>
      <c r="N42" s="105">
        <v>0</v>
      </c>
      <c r="O42" s="105">
        <v>0</v>
      </c>
      <c r="P42" s="106" t="s">
        <v>77</v>
      </c>
      <c r="Q42" s="107">
        <f>M42</f>
        <v>0</v>
      </c>
      <c r="R42" s="108">
        <f>O42</f>
        <v>0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6" t="s">
        <v>77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0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0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6" t="s">
        <v>77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0</v>
      </c>
      <c r="N56" s="110">
        <v>0</v>
      </c>
      <c r="O56" s="110">
        <v>0</v>
      </c>
      <c r="P56" s="106" t="s">
        <v>77</v>
      </c>
      <c r="Q56" s="107">
        <f>M56</f>
        <v>0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82" t="s">
        <v>51</v>
      </c>
      <c r="C60" s="201" t="s">
        <v>52</v>
      </c>
      <c r="D60" s="193" t="s">
        <v>53</v>
      </c>
      <c r="E60" s="220"/>
      <c r="F60" s="220"/>
      <c r="G60" s="220"/>
      <c r="H60" s="198"/>
      <c r="I60" s="193" t="s">
        <v>97</v>
      </c>
      <c r="J60" s="220"/>
      <c r="K60" s="198"/>
      <c r="L60" s="180" t="s">
        <v>55</v>
      </c>
      <c r="M60" s="181"/>
      <c r="N60" s="181"/>
      <c r="O60" s="182"/>
      <c r="P60" s="191" t="s">
        <v>56</v>
      </c>
      <c r="Q60" s="180" t="s">
        <v>57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59</v>
      </c>
      <c r="M61" s="196" t="s">
        <v>60</v>
      </c>
      <c r="N61" s="197"/>
      <c r="O61" s="198" t="s">
        <v>61</v>
      </c>
      <c r="P61" s="192"/>
      <c r="Q61" s="201" t="s">
        <v>62</v>
      </c>
      <c r="R61" s="193" t="s">
        <v>63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64</v>
      </c>
      <c r="N62" s="201" t="s">
        <v>65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7" t="s">
        <v>26</v>
      </c>
      <c r="E65" s="178"/>
      <c r="F65" s="178"/>
      <c r="G65" s="178"/>
      <c r="H65" s="179"/>
      <c r="I65" s="180" t="s">
        <v>68</v>
      </c>
      <c r="J65" s="181"/>
      <c r="K65" s="182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7" t="s">
        <v>77</v>
      </c>
      <c r="E67" s="188"/>
      <c r="F67" s="188"/>
      <c r="G67" s="188"/>
      <c r="H67" s="189"/>
      <c r="I67" s="190">
        <f>I23+I31+I41</f>
        <v>3663694.36</v>
      </c>
      <c r="J67" s="190"/>
      <c r="K67" s="190"/>
      <c r="L67" s="141">
        <f t="shared" ref="L67:R67" si="5">L23+L31+L41</f>
        <v>0</v>
      </c>
      <c r="M67" s="141">
        <f t="shared" si="5"/>
        <v>849466.74</v>
      </c>
      <c r="N67" s="141">
        <f t="shared" si="5"/>
        <v>65902</v>
      </c>
      <c r="O67" s="141">
        <f t="shared" si="5"/>
        <v>733164.82</v>
      </c>
      <c r="P67" s="141">
        <f t="shared" si="5"/>
        <v>733164.82</v>
      </c>
      <c r="Q67" s="141">
        <f t="shared" si="5"/>
        <v>116301.91999999998</v>
      </c>
      <c r="R67" s="142">
        <f t="shared" si="5"/>
        <v>0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73" t="s">
        <v>121</v>
      </c>
      <c r="J69" s="173"/>
      <c r="K69" s="173"/>
      <c r="L69" s="173"/>
      <c r="M69" s="176" t="s">
        <v>122</v>
      </c>
      <c r="N69" s="176"/>
      <c r="O69" s="145"/>
      <c r="P69" s="173" t="s">
        <v>123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5" t="s">
        <v>125</v>
      </c>
      <c r="J70" s="175"/>
      <c r="K70" s="175"/>
      <c r="L70" s="175"/>
      <c r="M70" s="176" t="s">
        <v>126</v>
      </c>
      <c r="N70" s="176"/>
      <c r="O70" s="3" t="s">
        <v>124</v>
      </c>
      <c r="P70" s="172" t="s">
        <v>125</v>
      </c>
      <c r="Q70" s="172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173" t="s">
        <v>146</v>
      </c>
      <c r="J72" s="173"/>
      <c r="K72" s="173"/>
      <c r="L72" s="173"/>
      <c r="M72" s="174" t="s">
        <v>128</v>
      </c>
      <c r="N72" s="174"/>
      <c r="O72" s="263" t="s">
        <v>129</v>
      </c>
      <c r="P72" s="263"/>
      <c r="Q72" s="263"/>
      <c r="R72" s="263"/>
    </row>
    <row r="73" spans="2:22" s="48" customFormat="1" ht="34.5" customHeight="1">
      <c r="B73" s="146" t="s">
        <v>130</v>
      </c>
      <c r="C73" s="143"/>
      <c r="D73" s="143"/>
      <c r="E73" s="143"/>
      <c r="F73" s="143"/>
      <c r="G73" s="143"/>
      <c r="H73" s="3" t="s">
        <v>124</v>
      </c>
      <c r="I73" s="175" t="s">
        <v>125</v>
      </c>
      <c r="J73" s="175"/>
      <c r="K73" s="175"/>
      <c r="L73" s="175"/>
      <c r="O73" s="172" t="s">
        <v>131</v>
      </c>
      <c r="P73" s="172"/>
      <c r="Q73" s="172"/>
      <c r="R73" s="172"/>
    </row>
    <row r="74" spans="2:22" s="48" customFormat="1" ht="12.75" customHeight="1">
      <c r="M74" s="176" t="s">
        <v>132</v>
      </c>
      <c r="N74" s="176"/>
      <c r="O74" s="147" t="s">
        <v>147</v>
      </c>
      <c r="P74" s="144"/>
      <c r="Q74" s="173" t="s">
        <v>148</v>
      </c>
      <c r="R74" s="173"/>
    </row>
    <row r="75" spans="2:22" s="48" customFormat="1" ht="12.75" customHeight="1">
      <c r="O75" s="3" t="s">
        <v>133</v>
      </c>
      <c r="P75" s="3" t="s">
        <v>124</v>
      </c>
      <c r="Q75" s="172" t="s">
        <v>125</v>
      </c>
      <c r="R75" s="172"/>
    </row>
    <row r="76" spans="2:22" s="48" customFormat="1" ht="12.75" customHeight="1">
      <c r="B76" s="48" t="s">
        <v>134</v>
      </c>
      <c r="C76" s="173" t="s">
        <v>149</v>
      </c>
      <c r="D76" s="173"/>
      <c r="E76" s="173"/>
      <c r="F76" s="173"/>
      <c r="G76" s="173"/>
      <c r="H76" s="173"/>
      <c r="I76" s="145"/>
      <c r="J76" s="145"/>
      <c r="K76" s="145"/>
      <c r="L76" s="173" t="s">
        <v>150</v>
      </c>
      <c r="M76" s="173"/>
      <c r="N76" s="173" t="s">
        <v>151</v>
      </c>
      <c r="O76" s="173"/>
    </row>
    <row r="77" spans="2:22" s="48" customFormat="1" ht="12.75" customHeight="1">
      <c r="C77" s="143"/>
      <c r="D77" s="143"/>
      <c r="E77" s="143"/>
      <c r="F77" s="143"/>
      <c r="G77" s="143"/>
      <c r="H77" s="148" t="s">
        <v>133</v>
      </c>
      <c r="I77" s="172" t="s">
        <v>124</v>
      </c>
      <c r="J77" s="172"/>
      <c r="K77" s="172"/>
      <c r="L77" s="172" t="s">
        <v>125</v>
      </c>
      <c r="M77" s="172"/>
      <c r="N77" s="172" t="s">
        <v>135</v>
      </c>
      <c r="O77" s="172"/>
    </row>
    <row r="78" spans="2:22" s="48" customFormat="1" ht="12.75" customHeight="1"/>
    <row r="79" spans="2:22" s="48" customFormat="1" ht="12.75" customHeight="1">
      <c r="B79" s="161" t="s">
        <v>152</v>
      </c>
      <c r="C79" s="161"/>
      <c r="D79" s="161"/>
      <c r="E79" s="161"/>
      <c r="F79" s="161"/>
      <c r="G79" s="161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62"/>
      <c r="D82" s="163"/>
      <c r="E82" s="163"/>
      <c r="F82" s="163"/>
      <c r="G82" s="163"/>
      <c r="H82" s="163"/>
      <c r="I82" s="163"/>
      <c r="J82" s="163"/>
      <c r="K82" s="164" t="s">
        <v>136</v>
      </c>
      <c r="L82" s="164"/>
      <c r="M82" s="164"/>
      <c r="N82" s="165"/>
    </row>
    <row r="83" spans="3:14" ht="3.75" hidden="1" customHeight="1" thickTop="1" thickBot="1">
      <c r="C83" s="166"/>
      <c r="D83" s="166"/>
      <c r="E83" s="166"/>
      <c r="F83" s="166"/>
      <c r="G83" s="166"/>
      <c r="H83" s="166"/>
      <c r="I83" s="166"/>
      <c r="J83" s="166"/>
      <c r="K83" s="167"/>
      <c r="L83" s="167"/>
      <c r="M83" s="167"/>
      <c r="N83" s="167"/>
    </row>
    <row r="84" spans="3:14" ht="13.5" hidden="1" customHeight="1" thickTop="1">
      <c r="C84" s="168" t="s">
        <v>137</v>
      </c>
      <c r="D84" s="169"/>
      <c r="E84" s="169"/>
      <c r="F84" s="169"/>
      <c r="G84" s="169"/>
      <c r="H84" s="169"/>
      <c r="I84" s="169"/>
      <c r="J84" s="169"/>
      <c r="K84" s="170"/>
      <c r="L84" s="170"/>
      <c r="M84" s="170"/>
      <c r="N84" s="171"/>
    </row>
    <row r="85" spans="3:14" ht="13.5" hidden="1" customHeight="1">
      <c r="C85" s="149" t="s">
        <v>138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139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140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141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142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143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144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145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'0503738'!TR_30200312267_2388405156</vt:lpstr>
      <vt:lpstr>'0503738'!TR_30200312267_2388405157</vt:lpstr>
      <vt:lpstr>'0503738'!TR_30200312267_2388405158</vt:lpstr>
      <vt:lpstr>'0503738'!TR_30200312267_2388405159</vt:lpstr>
      <vt:lpstr>'0503738'!TR_30200312267_2388405160</vt:lpstr>
      <vt:lpstr>'0503738'!TR_30200312267_2388405161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2024-03-22T08:14:22Z</cp:lastPrinted>
  <dcterms:created xsi:type="dcterms:W3CDTF">2024-03-13T12:40:54Z</dcterms:created>
  <dcterms:modified xsi:type="dcterms:W3CDTF">2024-03-22T08:14:26Z</dcterms:modified>
</cp:coreProperties>
</file>