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05205" localSheetId="0">'0503738'!$B$24:$V$24</definedName>
    <definedName name="TR_30200312267_2388405206" localSheetId="0">'0503738'!$B$25:$V$25</definedName>
    <definedName name="TR_30200312267_2388405208" localSheetId="0">'0503738'!$B$26:$V$26</definedName>
    <definedName name="TR_30200312267_2388405209" localSheetId="0">'0503738'!$B$27:$V$27</definedName>
    <definedName name="TR_30200312267_2388405210" localSheetId="0">'0503738'!$B$28:$V$28</definedName>
    <definedName name="TR_30200312267_2388405211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N67" s="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M23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<sst xmlns="http://schemas.openxmlformats.org/spreadsheetml/2006/main" count="254" uniqueCount="153">
  <si>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</si>
  <si>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</si>
  <si>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</si>
  <si>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</si>
  <si>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</si>
  <si>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</si>
  <si>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</si>
  <si>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</si>
  <si>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</si>
  <si>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</si>
  <si>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</si>
  <si>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</si>
  <si>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</si>
  <si>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</si>
  <si>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</si>
  <si>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</si>
  <si>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</si>
  <si>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</si>
  <si>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</si>
  <si>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</si>
  <si>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</si>
  <si>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</si>
  <si>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</si>
  <si>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</si>
  <si>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</si>
  <si>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</si>
  <si>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</si>
  <si>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</si>
  <si>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</si>
  <si>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</si>
  <si>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</si>
  <si>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</si>
  <si>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</si>
  <si>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</si>
  <si>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</si>
  <si>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3128028083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</si>
  <si>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</si>
  <si>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</si>
  <si>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</si>
  <si>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</si>
  <si>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</si>
  <si>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</si>
  <si>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</si>
  <si>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</si>
  <si>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</si>
  <si>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</si>
  <si>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</si>
  <si>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</si>
  <si>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</si>
  <si>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</si>
  <si>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</si>
  <si>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</si>
  <si>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</si>
  <si>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</si>
  <si>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</si>
  <si>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</si>
  <si>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</si>
  <si>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</si>
  <si>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</si>
  <si>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</si>
  <si>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</si>
  <si>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</si>
  <si>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</si>
  <si>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</si>
  <si>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</si>
  <si>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</si>
  <si>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</si>
  <si>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</si>
  <si>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</si>
  <si>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</si>
  <si>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</si>
  <si>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</si>
  <si>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</si>
  <si>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</si>
  <si>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</si>
  <si>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</si>
  <si>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</si>
  <si>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</si>
  <si>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</si>
  <si>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</si>
  <si>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</si>
  <si>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</si>
  <si>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</si>
  <si>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</si>
  <si>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</si>
  <si>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</si>
  <si>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</si>
  <si>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</si>
  <si>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</si>
  <si>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</si>
  <si>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</si>
  <si>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</si>
  <si>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</si>
  <si>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</si>
  <si>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</si>
  <si>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</si>
  <si>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</si>
  <si>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</si>
  <si>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</si>
  <si>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</si>
  <si>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</si>
  <si>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</si>
  <si>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</si>
  <si>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</si>
  <si>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</si>
  <si>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</si>
  <si>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</si>
  <si>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</si>
  <si>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</si>
  <si>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</si>
  <si>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</si>
  <si>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</si>
  <si>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</si>
  <si>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</si>
  <si>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</si>
  <si>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</si>
  <si>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</si>
  <si>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</si>
  <si>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</si>
  <si>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</si>
  <si>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</si>
  <si>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Чуева Л.М.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</si>
  <si>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</si>
  <si>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</si>
  <si>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</si>
  <si>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</si>
  <si>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</si>
  <si>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</si>
  <si>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</si>
  <si>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</si>
  <si>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</si>
  <si>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</si>
  <si>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</si>
  <si>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</si>
  <si>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</si>
  <si>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</si>
  <si>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</si>
  <si>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</si>
  <si>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</si>
  <si>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</si>
  <si>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</si>
  <si>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</si>
  <si>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</si>
  <si>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</si>
  <si>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</si>
  <si>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</si>
  <si>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</si>
  <si>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</si>
  <si>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</si>
  <si>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Приголовкина Т.И.</t>
  </si>
  <si>
    <t>заместитель 
гл. бухгалтера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</si>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</sst>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2499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6" workbookViewId="0">
      <selection activeCell="L80" sqref="L8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83505974.579999998</v>
      </c>
      <c r="J23" s="248"/>
      <c r="K23" s="249"/>
      <c r="L23" s="51">
        <f t="shared" ref="L23:R23" si="0">SUM(L24:L30)</f>
        <v>0</v>
      </c>
      <c r="M23" s="52">
        <f t="shared" si="0"/>
        <v>82991759.290000007</v>
      </c>
      <c r="N23" s="53">
        <f t="shared" si="0"/>
        <v>0</v>
      </c>
      <c r="O23" s="52">
        <f t="shared" si="0"/>
        <v>82989730.620000005</v>
      </c>
      <c r="P23" s="52">
        <f t="shared" si="0"/>
        <v>82989730.620000005</v>
      </c>
      <c r="Q23" s="52">
        <f t="shared" si="0"/>
        <v>2028.6699999943376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44328767.119999997</v>
      </c>
      <c r="J24" s="236"/>
      <c r="K24" s="237"/>
      <c r="L24" s="60">
        <v>0</v>
      </c>
      <c r="M24" s="60">
        <v>44328767.119999997</v>
      </c>
      <c r="N24" s="61">
        <v>0</v>
      </c>
      <c r="O24" s="62">
        <v>44326738.450000003</v>
      </c>
      <c r="P24" s="60">
        <v>44326738.450000003</v>
      </c>
      <c r="Q24" s="63">
        <f>M24-P24</f>
        <v>2028.6699999943376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15314</v>
      </c>
      <c r="J25" s="236"/>
      <c r="K25" s="237"/>
      <c r="L25" s="60">
        <v>0</v>
      </c>
      <c r="M25" s="60">
        <v>5200</v>
      </c>
      <c r="N25" s="61">
        <v>0</v>
      </c>
      <c r="O25" s="62">
        <v>5200</v>
      </c>
      <c r="P25" s="60">
        <v>5200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14158334.1</v>
      </c>
      <c r="J26" s="236"/>
      <c r="K26" s="237"/>
      <c r="L26" s="60">
        <v>0</v>
      </c>
      <c r="M26" s="60">
        <v>14157233.380000001</v>
      </c>
      <c r="N26" s="61">
        <v>0</v>
      </c>
      <c r="O26" s="62">
        <v>14157233.380000001</v>
      </c>
      <c r="P26" s="60">
        <v>14157233.380000001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21310679.359999999</v>
      </c>
      <c r="J27" s="236"/>
      <c r="K27" s="237"/>
      <c r="L27" s="60">
        <v>0</v>
      </c>
      <c r="M27" s="60">
        <v>20980375.84</v>
      </c>
      <c r="N27" s="61">
        <v>0</v>
      </c>
      <c r="O27" s="62">
        <v>20980375.84</v>
      </c>
      <c r="P27" s="60">
        <v>20980375.84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2600023</v>
      </c>
      <c r="J28" s="236"/>
      <c r="K28" s="237"/>
      <c r="L28" s="60">
        <v>0</v>
      </c>
      <c r="M28" s="60">
        <v>2427325.9500000002</v>
      </c>
      <c r="N28" s="61">
        <v>0</v>
      </c>
      <c r="O28" s="62">
        <v>2427325.9500000002</v>
      </c>
      <c r="P28" s="60">
        <v>2427325.9500000002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1092857</v>
      </c>
      <c r="J29" s="236"/>
      <c r="K29" s="237"/>
      <c r="L29" s="60">
        <v>0</v>
      </c>
      <c r="M29" s="60">
        <v>1092857</v>
      </c>
      <c r="N29" s="61">
        <v>0</v>
      </c>
      <c r="O29" s="62">
        <v>1092857</v>
      </c>
      <c r="P29" s="60">
        <v>1092857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172833040.59999999</v>
      </c>
      <c r="J41" s="227"/>
      <c r="K41" s="227"/>
      <c r="L41" s="52">
        <f>L42+L66</f>
        <v>0</v>
      </c>
      <c r="M41" s="52">
        <f>M42+M66</f>
        <v>2944621.87</v>
      </c>
      <c r="N41" s="52">
        <f>N42+N66</f>
        <v>0</v>
      </c>
      <c r="O41" s="52">
        <f>O42+O66</f>
        <v>1408979.16</v>
      </c>
      <c r="P41" s="52">
        <f>P66</f>
        <v>0</v>
      </c>
      <c r="Q41" s="52">
        <f>Q42+Q66</f>
        <v>2944621.87</v>
      </c>
      <c r="R41" s="54">
        <f>R42+R66</f>
        <v>1408979.16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172833040.59999999</v>
      </c>
      <c r="J42" s="228"/>
      <c r="K42" s="228"/>
      <c r="L42" s="105"/>
      <c r="M42" s="105">
        <v>2944621.87</v>
      </c>
      <c r="N42" s="105"/>
      <c r="O42" s="105">
        <v>1408979.16</v>
      </c>
      <c r="P42" s="106" t="s">
        <v>77</v>
      </c>
      <c r="Q42" s="107">
        <f>M42</f>
        <v>2944621.87</v>
      </c>
      <c r="R42" s="108">
        <f>O42</f>
        <v>1408979.16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2944621.87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2944621.87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2944621.87</v>
      </c>
      <c r="N56" s="110">
        <v>0</v>
      </c>
      <c r="O56" s="110">
        <v>0</v>
      </c>
      <c r="P56" s="106" t="s">
        <v>77</v>
      </c>
      <c r="Q56" s="107">
        <f>M56</f>
        <v>2944621.87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256339015.18000001</v>
      </c>
      <c r="J67" s="190"/>
      <c r="K67" s="190"/>
      <c r="L67" s="141">
        <f t="shared" ref="L67:R67" si="5">L23+L31+L41</f>
        <v>0</v>
      </c>
      <c r="M67" s="141">
        <f t="shared" si="5"/>
        <v>85936381.160000011</v>
      </c>
      <c r="N67" s="141">
        <f t="shared" si="5"/>
        <v>0</v>
      </c>
      <c r="O67" s="141">
        <f t="shared" si="5"/>
        <v>84398709.780000001</v>
      </c>
      <c r="P67" s="141">
        <f t="shared" si="5"/>
        <v>82989730.620000005</v>
      </c>
      <c r="Q67" s="141">
        <f t="shared" si="5"/>
        <v>2946650.5399999944</v>
      </c>
      <c r="R67" s="142">
        <f t="shared" si="5"/>
        <v>1408979.16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5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146</v>
      </c>
      <c r="J72" s="173"/>
      <c r="K72" s="173"/>
      <c r="L72" s="173"/>
      <c r="M72" s="174" t="s">
        <v>128</v>
      </c>
      <c r="N72" s="174"/>
      <c r="O72" s="263" t="s">
        <v>129</v>
      </c>
      <c r="P72" s="263"/>
      <c r="Q72" s="263"/>
      <c r="R72" s="263"/>
    </row>
    <row r="73" spans="2:22" s="48" customFormat="1" ht="34.5" customHeight="1">
      <c r="B73" s="146" t="s">
        <v>130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131</v>
      </c>
      <c r="P73" s="172"/>
      <c r="Q73" s="172"/>
      <c r="R73" s="172"/>
    </row>
    <row r="74" spans="2:22" s="48" customFormat="1" ht="12.75" customHeight="1">
      <c r="M74" s="176" t="s">
        <v>132</v>
      </c>
      <c r="N74" s="176"/>
      <c r="O74" s="147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133</v>
      </c>
      <c r="P75" s="3" t="s">
        <v>124</v>
      </c>
      <c r="Q75" s="172" t="s">
        <v>125</v>
      </c>
      <c r="R75" s="172"/>
    </row>
    <row r="76" spans="2:22" s="48" customFormat="1" ht="12.75" customHeight="1">
      <c r="B76" s="48" t="s">
        <v>134</v>
      </c>
      <c r="C76" s="173" t="s">
        <v>150</v>
      </c>
      <c r="D76" s="173"/>
      <c r="E76" s="173"/>
      <c r="F76" s="173"/>
      <c r="G76" s="173"/>
      <c r="H76" s="173"/>
      <c r="I76" s="145"/>
      <c r="J76" s="145"/>
      <c r="K76" s="145"/>
      <c r="L76" s="173" t="s">
        <v>149</v>
      </c>
      <c r="M76" s="173"/>
      <c r="N76" s="264" t="s">
        <v>151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133</v>
      </c>
      <c r="I77" s="172" t="s">
        <v>124</v>
      </c>
      <c r="J77" s="172"/>
      <c r="K77" s="172"/>
      <c r="L77" s="172" t="s">
        <v>125</v>
      </c>
      <c r="M77" s="172"/>
      <c r="N77" s="172" t="s">
        <v>135</v>
      </c>
      <c r="O77" s="172"/>
    </row>
    <row r="78" spans="2:22" s="48" customFormat="1" ht="12.75" customHeight="1"/>
    <row r="79" spans="2:22" s="48" customFormat="1" ht="12.75" customHeight="1">
      <c r="B79" s="161" t="s">
        <v>152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136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137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138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143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144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145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'0503738'!TR_30200312267_2388405205</vt:lpstr>
      <vt:lpstr>'0503738'!TR_30200312267_2388405206</vt:lpstr>
      <vt:lpstr>'0503738'!TR_30200312267_2388405208</vt:lpstr>
      <vt:lpstr>'0503738'!TR_30200312267_2388405209</vt:lpstr>
      <vt:lpstr>'0503738'!TR_30200312267_2388405210</vt:lpstr>
      <vt:lpstr>'0503738'!TR_30200312267_2388405211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2024-03-13T12:41:05Z</dcterms:created>
  <dcterms:modified xsi:type="dcterms:W3CDTF">2024-03-22T08:11:34Z</dcterms:modified>
</cp:coreProperties>
</file>